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workbookPassword="CF7A" lockStructure="1"/>
  <bookViews>
    <workbookView windowWidth="18530" windowHeight="7130" tabRatio="707" activeTab="3"/>
  </bookViews>
  <sheets>
    <sheet name="第100章总则" sheetId="1" r:id="rId1"/>
    <sheet name="第200章路基" sheetId="6" r:id="rId2"/>
    <sheet name="第300章路面" sheetId="7" r:id="rId3"/>
    <sheet name="第400章桥梁通道" sheetId="8" r:id="rId4"/>
    <sheet name="第500章排水与涵洞" sheetId="9" r:id="rId5"/>
    <sheet name="第600章防护" sheetId="10" r:id="rId6"/>
    <sheet name="第700章安全设施" sheetId="11" r:id="rId7"/>
    <sheet name="汇总表" sheetId="12" r:id="rId8"/>
    <sheet name="封面" sheetId="4" r:id="rId9"/>
  </sheets>
  <definedNames>
    <definedName name="_xlnm.Print_Area" localSheetId="8">封面!$A$1:$I$44</definedName>
    <definedName name="_xlnm.Print_Area" localSheetId="7">汇总表!$A$1:$D$25</definedName>
    <definedName name="_xlnm.Print_Titles" localSheetId="1">第200章路基!$1:$3</definedName>
    <definedName name="_xlnm.Print_Titles" localSheetId="2">第300章路面!$1:$3</definedName>
    <definedName name="_xlnm.Print_Titles" localSheetId="3">第400章桥梁通道!$1:$3</definedName>
    <definedName name="_xlnm.Print_Titles" localSheetId="4">第500章排水与涵洞!$1:$3</definedName>
    <definedName name="_xlnm.Print_Titles" localSheetId="5">第600章防护!$1:$3</definedName>
    <definedName name="_xlnm.Print_Titles" localSheetId="6">第700章安全设施!$1:$3</definedName>
  </definedNames>
  <calcPr calcId="144525"/>
</workbook>
</file>

<file path=xl/sharedStrings.xml><?xml version="1.0" encoding="utf-8"?>
<sst xmlns="http://schemas.openxmlformats.org/spreadsheetml/2006/main" count="881" uniqueCount="508">
  <si>
    <t>第100章  总则</t>
  </si>
  <si>
    <t>子目号</t>
  </si>
  <si>
    <t>子目名称</t>
  </si>
  <si>
    <t>单位</t>
  </si>
  <si>
    <t>工程量计量</t>
  </si>
  <si>
    <t>工程内容</t>
  </si>
  <si>
    <t>数量</t>
  </si>
  <si>
    <t>单价</t>
  </si>
  <si>
    <t>合价</t>
  </si>
  <si>
    <t>102-1</t>
  </si>
  <si>
    <t>竣工文件</t>
  </si>
  <si>
    <t>总额</t>
  </si>
  <si>
    <t>以总额为单位计量</t>
  </si>
  <si>
    <t>按《公路工程竣（交）工验收办法》《公路工程竣（交）工验收办法实施细则》及合同条款规定进行编制</t>
  </si>
  <si>
    <t>102-2</t>
  </si>
  <si>
    <t>施工环保费</t>
  </si>
  <si>
    <t>严格遵守国家环境保护部门及合同条款的相关规定，落实环境保护。包括实施过程中直接的间接的费用</t>
  </si>
  <si>
    <t>103-1</t>
  </si>
  <si>
    <t>临时道路修建、养护与拆除（包括原道路的养护）</t>
  </si>
  <si>
    <t>承包人根据要求和需要修建社会交通便道和施工现场的便道、便桥（涵），并设置必要的交通标志，便道应加强养护、降低扬尘；施工结束时，原有道路应做一次全面维修养护，临时增加的道路应拆除，并经检验合格</t>
  </si>
  <si>
    <t>103-2</t>
  </si>
  <si>
    <t>临时工程用地</t>
  </si>
  <si>
    <t>1、临时占地包含承包人生产、生活用地，施工中的取、弃土场及料场用地，临时工程及附属工作临时用地等；2、临时占地由承包人向当地政府土地管理部门申请，并办理租用手续，承包人按有关规定直接支付其费用，发包人对此将予以协调；3、临时占地退还前，承包人应自费恢复到临时占地使用前的状态。如因承包人撤离后未按要求对临时占地进行恢复或虽进行了恢复但未达到使用标准的，将由发包人委托第三方对其恢复，所发生的费用将从应付给承包人的任何款项内扣除</t>
  </si>
  <si>
    <t>103-3</t>
  </si>
  <si>
    <t>临时供电设施架设、维护与拆除</t>
  </si>
  <si>
    <t>承包人应当在发包人的协助下，与当地电力部门联系，建立临时电力系统，并配备发电设备作为备用电源，并承担安装、操作、维修、燃料等相关工作及费用；工程交工后，承包人应负责拆除所安装设备及系统，恢复到工程实施前的状态</t>
  </si>
  <si>
    <t>103-4</t>
  </si>
  <si>
    <t>电信设施的提供、维修与拆除</t>
  </si>
  <si>
    <t>承包人应当在发包人的协助下，与当地电信部门联系，建立临时电信系统，并承担安装、操作、维修等相关工作及费用；工程交工后，承包人应负责拆除所安装设备及系统，恢复到工程实施前的状态</t>
  </si>
  <si>
    <t>103-5</t>
  </si>
  <si>
    <t>临时供水与排污设施</t>
  </si>
  <si>
    <t>1、承包人应负责提供、安装和保养全部施工和生活用水设施，保证按施工和生活用水标准供水，并承担相关费用；工程交工后，承包人应拆除全部临时时供水实施；2、承包人应负责安装、维修和管理临时排污系统，并按国家相关标准实施排放施工和生活的污水、废水，并承担相关费用；工程交工后，承包人应拆除全部临时排污设施</t>
  </si>
  <si>
    <t>104-1</t>
  </si>
  <si>
    <t>承包人驻地建设</t>
  </si>
  <si>
    <t>1、承包人驻地建设包括：施工与管理所需的办公室、住房、工地试验性、车间、工作场地、预制场地、仓库与储料场、拌和场、医疗卫生与消防设施等；2、驻地的建设、管理与维护；3、工程交工后，按照合同或协议要求将驻地移走、清除、恢复原貌</t>
  </si>
  <si>
    <t>105-1</t>
  </si>
  <si>
    <t>安全生产费（建安费的1.5%）</t>
  </si>
  <si>
    <t>按投标价（不含安全生产费）的1.5%（若招标人公布了最高投标限价时，按最高投标限价的1.5%）以总额为单位计量</t>
  </si>
  <si>
    <t>按《中华人民共和国安全生产法》《建设工程安全生产管理条例》《公路水运工程安全生产监督管理办法》《公路工程施工安全技术规范》（JTG F90-2015）及合同条款规定落实安全生产</t>
  </si>
  <si>
    <t>清单第 100 章合计 人民币</t>
  </si>
  <si>
    <t>元</t>
  </si>
  <si>
    <t>第200章   路    基</t>
  </si>
  <si>
    <t>202-1</t>
  </si>
  <si>
    <t>清理与掘除</t>
  </si>
  <si>
    <t>-a</t>
  </si>
  <si>
    <t>清理现场（路基整平碾压）</t>
  </si>
  <si>
    <r>
      <rPr>
        <sz val="10"/>
        <color theme="1"/>
        <rFont val="宋体"/>
        <charset val="134"/>
      </rPr>
      <t>m</t>
    </r>
    <r>
      <rPr>
        <vertAlign val="superscript"/>
        <sz val="10"/>
        <color theme="1"/>
        <rFont val="宋体"/>
        <charset val="134"/>
      </rPr>
      <t>2</t>
    </r>
  </si>
  <si>
    <t>1、依据图纸所示位置及范围（路基范围以外临时工程用地清场等除外），按路基开挖线或填筑边线之间的水平投影面积以立方米为单位计量；2、因压实而产生的下沉量，不另行计量</t>
  </si>
  <si>
    <t>1、灌木、竹林、胸径小于10cm树木的砍伐及挖根；2、清除场地表面0～30cm范围内的垃圾、废料、表土（腐殖土）、石头、草皮；3、与清理现场有关的一切挖方、坑穴的回填、清理现场后回填至原地面、整平、压实；3、适用材料的装卸、移运、堆放及非适用材料的移运处理；5、现场清理</t>
  </si>
  <si>
    <t>-b</t>
  </si>
  <si>
    <t>砍伐树木、挖除树根</t>
  </si>
  <si>
    <t>棵</t>
  </si>
  <si>
    <t>依据图纸所示路基范围内胸径10cm以上（含10cm）的树木及树根，按实际砍伐及挖除数量以棵为单位计量</t>
  </si>
  <si>
    <t>1、砍伐；2、截锯；3、挖除树根；4、装卸、移运至指定地点堆放；5、树坑回填、夯实；6、现场清理</t>
  </si>
  <si>
    <t>202-2</t>
  </si>
  <si>
    <t>挖除旧路面</t>
  </si>
  <si>
    <t>1、依据图纸所示位置，挖除路基范围内原有的旧路面，按不同的路面结构类型以立方米为单位计量；2、挖除旧路面后的借方或利用方回填至原路面高程并压实、面层以下各结构层的挖除费用应列入挖除旧路面单价之内，不另行计量</t>
  </si>
  <si>
    <t>1、挖除；2、装卸、移运、掩埋处理；3、路床碾压、回填至原地面高程；4、场地清理、平整、压实</t>
  </si>
  <si>
    <t>水泥混凝土路面</t>
  </si>
  <si>
    <r>
      <rPr>
        <sz val="10"/>
        <color theme="1"/>
        <rFont val="宋体"/>
        <charset val="134"/>
      </rPr>
      <t>m</t>
    </r>
    <r>
      <rPr>
        <vertAlign val="superscript"/>
        <sz val="10"/>
        <color theme="1"/>
        <rFont val="宋体"/>
        <charset val="134"/>
      </rPr>
      <t>3</t>
    </r>
  </si>
  <si>
    <t>沥青混凝土路面</t>
  </si>
  <si>
    <t>-c</t>
  </si>
  <si>
    <t>砂砾（碎石）路面</t>
  </si>
  <si>
    <t>202-3</t>
  </si>
  <si>
    <t>拆除结构物</t>
  </si>
  <si>
    <t>依据图纸所示位置，拆除路基范围内原有的结构物，分不同类型（钢筋混凝土、混凝土、砖石及其他砌体），以立方米计量</t>
  </si>
  <si>
    <t>1、挖除；2、装卸、移运、废料处理；3、坑穴回填、压实；4、场地清理、平整</t>
  </si>
  <si>
    <t>钢筋混凝土结构</t>
  </si>
  <si>
    <t>混凝土结构</t>
  </si>
  <si>
    <t>砖、石及其他砌体结构</t>
  </si>
  <si>
    <t>203-1</t>
  </si>
  <si>
    <t>路基挖方</t>
  </si>
  <si>
    <t>挖土方</t>
  </si>
  <si>
    <t>1、依据图纸所示地面线、路基设计横断面图、路基土石比例，采用平均断面面积法计算，包括边沟、排水沟、截水沟的土方，按照天然密实体积以立方米为单位计量；2、在挖土方路段、零填挖路段、低填路段的路床顶面以下0～800mm范围内的压实度不满足技术规范要求时，按规范要求所采取的翻松、压实、作为挖土方的附属工作，不另行计量；3、凡超过图纸或监理人规定尺寸的开挖，均不予计量，4、结构物台背回填的挖运土方不另行计量，桥梁及明涵的搭板、埋板下的路面结构层在相应章节内计量；5、挖台阶的土方作为附属工作，不另行计量</t>
  </si>
  <si>
    <t>1、挖、装、运输、卸车；2、填料分理、弃土整型、压实；3、施工排水处理；4、边坡整修、路床顶面以下挖松深300mm再压实、路床清理</t>
  </si>
  <si>
    <t>挖石方</t>
  </si>
  <si>
    <t>1、依据图纸所示地面线、路基设计横断面图、路基土石比例，按平均断面积法计算，包括边沟、排水沟、截水沟的石方，按照天然体积以立方米为单位计量；2、凡超过图纸或监理人规定尺寸的开挖，均不予计量；3、爆破安全措施、运输（不论运距远近）和堆放、质量检验、临时道路和临时排水均属于附属工作，不另行计量与支付；4、挖台阶的土方作为附属工作，不另行计量</t>
  </si>
  <si>
    <t>1、石方爆破；2、挖、装、运输、卸车；3、填料分理、弃土整型、压实；4、施工排水处理；5、边坡整修、路床顶面凿平或填平压实、路床清理</t>
  </si>
  <si>
    <t>挖除非适用材料（不含淤泥）</t>
  </si>
  <si>
    <t>依据图纸所示位置，挖除路基范围内非适用材料（不含淤泥）以立方米为单位计量</t>
  </si>
  <si>
    <t>1、施工排水处理；2、挖除、装载、运输、卸车、堆放、弃土整型；3、现场清理</t>
  </si>
  <si>
    <t>-d</t>
  </si>
  <si>
    <t>挖淤泥</t>
  </si>
  <si>
    <t>依据图纸所示位置，挖除路基范围内淤泥以立方米为单位计量</t>
  </si>
  <si>
    <t>203-2</t>
  </si>
  <si>
    <t>改河、改渠、改路挖方</t>
  </si>
  <si>
    <t>201-1</t>
  </si>
  <si>
    <t>路基填筑（包括填前压实）</t>
  </si>
  <si>
    <t>利用土方</t>
  </si>
  <si>
    <t>1、依据图纸所示地面线、路基设计横断面，按平均断面面积法计算压实的体积，以立方米为单位计量；2、当填料中石料含量小于30%时，适用于本条；3、满足施工需要，预留路基宽度宽填的填方量作为路基填筑的附属工作，不另行计量；4、填前压实、地面下沉增加的填方量，不另行计量；5、结构物台背回填的回填材料、摊平、压实、整型以及后台排水等一切与此有关作业已包含在相关子目中，均不另行计量，但桥梁及明涵的搭板、埋板下的路面结构层在相应章节内计量</t>
  </si>
  <si>
    <t xml:space="preserve">1、基底翻松、压实、挖台阶；
2、临时排水、翻晒；
3、装、卸、运输、分层摊铺；
4、洒水、压实、刷坡；
5、整型
</t>
  </si>
  <si>
    <t>利用石方</t>
  </si>
  <si>
    <t>1、依据图纸所示地面线、路基设计横断面，按平均断面面积法计算压实的体积，以立方米为单位计量；2、当填料中石料含量大于70%时，适用于本条；3、填前压实、地面下沉增加的填方量，不另行计量；4、结构物台背回填的回填材料、摊平、压实、整型以及后台排水等一切与此有关作业已包含在相关子目中，均不另行计量，但桥梁及明涵的搭板、埋板下的路面结构层在相应章节内计量</t>
  </si>
  <si>
    <t xml:space="preserve">1、基底翻松、压实、挖台阶；
2、临时排水、翻晒；
3、装、卸、运输、边坡码砌；
4、分层摊铺；5、小石块（或石屑）填缝、找补；
6、洒水、压实；
7、整型
</t>
  </si>
  <si>
    <t>借土填方（含平面交叉）</t>
  </si>
  <si>
    <t>1、依据图纸所示地面线、路基设计横断面，按平均断面面积法计算压实的体积，以立方米为单位计量；2、借土场的绿化、原地表土的回填、防护工程、排水设施等均作为附属工作，不另行计量；3、满足施工需要，预留路基宽度宽填的填方量作为路基填筑的附属工作，不另行计量；4、填前压实、地面下沉增加的填方量，不另行计量；5、结构物台背回填的回填材料、摊平、压实、整型以及后台排水等一切与此有关作业已包含在相关子目中，均不另行计量，但桥梁及明涵的搭板、埋板下的路面结构层在相应章节内计量</t>
  </si>
  <si>
    <t xml:space="preserve">1、借土场场地清理、清除不适用材料；
2、简易便道、基底翻松、压实、挖台阶；
3、挖、装、运输、卸车；
4、分层摊铺；5、洒水、压实、刷坡；
6、施工排水处理；7、整型
</t>
  </si>
  <si>
    <t>借石填方</t>
  </si>
  <si>
    <t xml:space="preserve">1、借土场场地清理、清除不适用材料；
2、简易便道、基底翻松、压实、挖台阶；
3、挖、装、运输、卸车；
4、分层摊铺；
5、洒水、压实、土质护坡；
6、施工排水处理；
7、整型
</t>
  </si>
  <si>
    <t>-e</t>
  </si>
  <si>
    <t>反压护坡道</t>
  </si>
  <si>
    <t xml:space="preserve">1、依据图纸所示路基设计横断面，按平均断面面积法计算压实的体积，以立方米为单位计量；2、满足施工需要，预留路基宽度宽填的填方量作为路基填筑的附属工作，不另行计量；3、填前压实、地面下沉增加的填方量，不另行计量； </t>
  </si>
  <si>
    <t xml:space="preserve">1、基底翻松、压实、挖台阶；
2、临时排水、翻晒；
3、装、卸、运输、分层摊铺；
4、洒水、压实
5、整型
</t>
  </si>
  <si>
    <t>204-2</t>
  </si>
  <si>
    <t>改河、改渠、改路填筑</t>
  </si>
  <si>
    <t>借土填方</t>
  </si>
  <si>
    <t>205-1</t>
  </si>
  <si>
    <t>软土路基处理</t>
  </si>
  <si>
    <t>抛石挤淤</t>
  </si>
  <si>
    <t>依据图纸所示位置和范围，按照抛石体积的片石数量，以立方米为单位计量</t>
  </si>
  <si>
    <t>1、临时排水；2、抛填片石；3、小石块、石屑填塞垫平；4、重型压路机压实；</t>
  </si>
  <si>
    <t>垫层</t>
  </si>
  <si>
    <t>-b-1</t>
  </si>
  <si>
    <t>砂垫层</t>
  </si>
  <si>
    <t>1、依据图纸所示位置和断面尺寸，按图示砂垫层密实体积以立方米为单位计量；2、因换填而挖除的非适用材料列入203-1相关子目计量</t>
  </si>
  <si>
    <t>1、基底清理；2、临时排水；3、分层摊铺；4、分层碾压</t>
  </si>
  <si>
    <t>-b-2</t>
  </si>
  <si>
    <t>砂砾垫层</t>
  </si>
  <si>
    <t>1、依据图纸所示位置和断面尺寸，按图示砂砾垫层密实体积以立方米为单位计量；2、因换填而挖除的非适用材料列入203-1相关子目计量</t>
  </si>
  <si>
    <t>碎石（砂砾）桩</t>
  </si>
  <si>
    <t>m</t>
  </si>
  <si>
    <t>依据图纸所示位置和断面尺寸，按图示不同桩径的碎石（砂砾）桩长度以米为单位计量</t>
  </si>
  <si>
    <t>1、场地清理；2、成桩设备安装与就位；3、成孔；4、灌碎石（砂砾）；5、桩机移位</t>
  </si>
  <si>
    <t>砂桩</t>
  </si>
  <si>
    <t>依据图纸所示位置和断面尺寸，按图示不同桩径的砂桩长度以米为单位计量</t>
  </si>
  <si>
    <t>1、场地清理；2、成桩设备安装与就位；3、成孔；4、灌砂；5、桩机移位</t>
  </si>
  <si>
    <t>土工合成材料</t>
  </si>
  <si>
    <t>-e-1</t>
  </si>
  <si>
    <t>反滤土工布</t>
  </si>
  <si>
    <t>1、依据图纸所示位置和规格，按土层中分层铺设反滤土工布的累计净面积以平方米为单位计量；2、接缝的重叠面积和边缘的包裹面积不予计量</t>
  </si>
  <si>
    <t>1、清理下承层；2、铺设及固定；3、接缝处理（搭接、缝接、粘接）；4、边缘处理</t>
  </si>
  <si>
    <t>-e-2</t>
  </si>
  <si>
    <t>防渗土</t>
  </si>
  <si>
    <t>1、依据图纸所示位置和规格，按土层中分层铺设防渗土的累计净面积以平方米为单位计量；2、接缝的重叠面积和边缘的包裹面积不予计量</t>
  </si>
  <si>
    <t>-e-3</t>
  </si>
  <si>
    <t>土工格栅</t>
  </si>
  <si>
    <t>1、依据图纸所示位置和规格，按土层中分层铺设土工格栅的累计净面积以平方米为单位计量；2、接缝的重叠面积和边缘的包裹面积不予计量</t>
  </si>
  <si>
    <t>-f</t>
  </si>
  <si>
    <t>强夯及强夯置换</t>
  </si>
  <si>
    <t>-f-1</t>
  </si>
  <si>
    <t>强夯</t>
  </si>
  <si>
    <t>1、依据图纸所示位置和处理面积，按图示路堤底面积以平方米为单位计量；2、施工前的地表处理、拦截地表和地下水、强夯和强夯后的标准贯入、静力触探测试等为附属工作，不另行计量；3、强夯后沉降部分回填至原高程的借方或利用方挖运、整平、压实等相关作业为附属工作，不另行计量</t>
  </si>
  <si>
    <t>1、场地清理；2、拦截、排除地表水；3、防止地表水下渗等防渗措施；4、强夯处理；5、路基整型；6、压实；7、沉降观测</t>
  </si>
  <si>
    <t>-f-2</t>
  </si>
  <si>
    <t>强夯置换</t>
  </si>
  <si>
    <t>1、依据图纸所示位置，按图示置换的体积以立方米为单位计量；2、与强夯置换有关的试夯、试验、观测、检测等为附属工作，不另行计量；3、场地整平、开挖隔震沟（包括竣工后回填）和因强夯置换对周围构造物的影响（包括恢复或赔付）及因强夯置换而引起的原地表的下沉和隆起发生的土方等所涉及费用已包含在相关工程子目的单价中，不另行计量</t>
  </si>
  <si>
    <t>1、场地清理；2、拦截、排除地表水；3、防止地表水下渗等防渗措施；4、挖除材料；5、铺设置换材料；6、强夯；7、路基整型；8、承载力检测</t>
  </si>
  <si>
    <t>205-2</t>
  </si>
  <si>
    <t>滑坡处理</t>
  </si>
  <si>
    <t>清除滑坡体</t>
  </si>
  <si>
    <t>依据图纸所示位置，按照清除滑坡体土方与石方的天然体积分别以立方米为单位计量</t>
  </si>
  <si>
    <t>1、地表水引排、防渗、地下水疏导引离；2、挖除、装载；3、运输到指定地点堆放；4、现场清理</t>
  </si>
  <si>
    <t>205-3</t>
  </si>
  <si>
    <t>盐渍土路基处理</t>
  </si>
  <si>
    <t>卵砾石隔断</t>
  </si>
  <si>
    <t>1、依据图纸所示位置和断面尺寸，按图示设置卵砾石隔断，密实体积以立方米为单位计量；2、因换填而挖除的非适用材料列入203-1相关子目计量</t>
  </si>
  <si>
    <t xml:space="preserve">1、基底翻松、压实、挖台阶；
2、挖、装、运输、卸车；
3、分层摊铺；4、洒水、压实；
5、整型
</t>
  </si>
  <si>
    <t>土工织物隔断</t>
  </si>
  <si>
    <t>防渗土工膜</t>
  </si>
  <si>
    <t>1、依据图纸所示位置和规格，按土层中分层铺设防渗土工膜的累计净面积以平方米为单位计量；2、接缝的重叠面积和边缘的包裹面积不予计量</t>
  </si>
  <si>
    <t>205-4</t>
  </si>
  <si>
    <t>风积沙填筑路基</t>
  </si>
  <si>
    <t>依据图纸所示地面线、路基设计横断面图，按平均断面面积法计算压实体积，以立方米为单位计量</t>
  </si>
  <si>
    <t>206-1</t>
  </si>
  <si>
    <t>涵洞上下游改沟、改渠铺砌</t>
  </si>
  <si>
    <t>浆砌片石铺砌</t>
  </si>
  <si>
    <t>依据图纸所示位置为断面尺寸，按照不同强度等级水泥砂浆铺砌的片石体积，以立方米为单位计量</t>
  </si>
  <si>
    <t>1、场地清理；2、地基平整夯实，沟、渠断面补挖；3、铺设垫层；4、砂浆拌制；5、浆砌片石、勾缝、抹面、养护；6、回填、压实</t>
  </si>
  <si>
    <t>现浇混凝土铺砌-防渗渠修复</t>
  </si>
  <si>
    <t>依据图纸所示位置为断面尺寸，按照不同强度等级混凝土浇筑的沟、渠铺砌体积，以立方米为单位计量</t>
  </si>
  <si>
    <t>1、场地清理；2、地基平整夯实，沟、渠断面补挖；3、铺设垫层；4、模板制作、安装、拆除；5、混凝土拌和、运输、浇筑、养护；6、回填、压实</t>
  </si>
  <si>
    <t>预制混凝土铺砌</t>
  </si>
  <si>
    <t>依据图纸所示位置为断面尺寸，按照不同强度等级混凝土预制的沟、渠铺砌体积，以立方米为单位计量</t>
  </si>
  <si>
    <t>1、场地清理；2、地基平整夯实，沟、渠断面补挖；3、铺设垫层；4、模板制作、安装、拆除；5、预制件预制、运输、装拆；6、预制件安装；7、回填、压实</t>
  </si>
  <si>
    <t>清单第 200 章合计 人民币</t>
  </si>
  <si>
    <t>第300章     路    面</t>
  </si>
  <si>
    <t>302-1</t>
  </si>
  <si>
    <t>砂砾垫层（底基层）</t>
  </si>
  <si>
    <t>依据图纸所示压实厚度，按照铺筑的顶面面积以平方米为单位计量</t>
  </si>
  <si>
    <t>1、检查、清除路基上的浮土、杂物，并洒水湿润；2、摊铺；3、整平、整型；4、洒水、碾压、整修</t>
  </si>
  <si>
    <t>厚150mm（含平面交叉）</t>
  </si>
  <si>
    <t>厚200mm（含平面交叉）</t>
  </si>
  <si>
    <t>303-1</t>
  </si>
  <si>
    <t>级配（碎石）砂砾基层</t>
  </si>
  <si>
    <t>1、检查、清理下承层、洒水；2、铺筑材料拌和、运输、摊铺；3、整平、整型；4、洒水、碾压</t>
  </si>
  <si>
    <t>304-1</t>
  </si>
  <si>
    <t>水泥稳定砂砾基层</t>
  </si>
  <si>
    <t>1、检查、清理下承层、洒水；2、拌和、运输、摊铺；3、整平、整型；4、洒水、碾压、初期养护</t>
  </si>
  <si>
    <t>厚…mm</t>
  </si>
  <si>
    <t>305-1</t>
  </si>
  <si>
    <t>透层</t>
  </si>
  <si>
    <t>依据图纸所示沥青品种、规格、喷油量，按照洒布面积以平方米为单位计量</t>
  </si>
  <si>
    <t>1、检查和清扫下承层；2、材料制备、运输；3、试洒；4、沥青洒布车均匀喷洒并检测洒布用量；5、初期养护</t>
  </si>
  <si>
    <t>305-2</t>
  </si>
  <si>
    <t>黏层</t>
  </si>
  <si>
    <t>305-3</t>
  </si>
  <si>
    <t>封层（含平面交叉）</t>
  </si>
  <si>
    <t>依据图纸所示沥青品种、规格、喷油量，按照封层面积以平方米为单位计量</t>
  </si>
  <si>
    <t>1、检查和清扫下承层；2、试验段施工；3、专用设备洒布或施工封层；4、整型、碾压、找补；5、初期养护</t>
  </si>
  <si>
    <t>306-1</t>
  </si>
  <si>
    <t>沥青表面处治</t>
  </si>
  <si>
    <t>依据图纸所示沥青品种、规格、喷油量，按照沥青表面处治面积以平方米为单位计量</t>
  </si>
  <si>
    <t>1、检查和清理下承层；2、安拆除熬油设备；3、熬油、运油；4、沥青洒布车洒油；5、整型、碾压、找补；6、初期养护</t>
  </si>
  <si>
    <t>307-1</t>
  </si>
  <si>
    <t>细粒式沥青混凝土</t>
  </si>
  <si>
    <t>依据图纸所示级配类型及铺筑压实厚度，按照铺筑的顶面面积面积以平方米为单位计量</t>
  </si>
  <si>
    <t>1、检查和清理下承层；2、拌和设备安装、调试、输送、配运料，矿料加热烘干，拌和出料；4、运输、摊铺、碾压、成型；5、接缝处理；6、初期养护</t>
  </si>
  <si>
    <t>厚40mm（含平面交叉）</t>
  </si>
  <si>
    <t>307-2</t>
  </si>
  <si>
    <t>中粒式沥青混凝土</t>
  </si>
  <si>
    <t>厚50mm</t>
  </si>
  <si>
    <t>307-3</t>
  </si>
  <si>
    <t>粗粒式沥青混凝土</t>
  </si>
  <si>
    <t>厚40mm</t>
  </si>
  <si>
    <t>308-1</t>
  </si>
  <si>
    <t>依据图纸所示厚度和混凝土强度等级，按照铺筑体积以立方米为单位计量</t>
  </si>
  <si>
    <t>1、检查和清理下承层、洒水湿润；2、模板制作、架设、安装、修理、拆除；3、钢筋截断、弯曲、安设、支承及固定；4、混凝土拌合物配合比设计、配料、拌和、运输、浇筑、振捣、真空吸水、抹平、压（刻）纹、养护；5、切缝、灌缝；6、初期养护</t>
  </si>
  <si>
    <t>厚180mm（含平面交叉）</t>
  </si>
  <si>
    <t>309-1</t>
  </si>
  <si>
    <t>混凝土预制块路缘（牙）石</t>
  </si>
  <si>
    <t>依据图纸所示断面尺寸和混凝土强度等级，按照预制安装体积以立方米为单位计量</t>
  </si>
  <si>
    <t>1、预制场地平整，硬化处理；2、路缘（牙）石预制、装运；3、路基整修、基槽开挖与回填，废方弃运；4、基槽夯实；5、路缘石铺砌、勾缝；6、路缘（牙）石后背回填夯实</t>
  </si>
  <si>
    <t>310-1</t>
  </si>
  <si>
    <t>培路肩</t>
  </si>
  <si>
    <t>厚180mm</t>
  </si>
  <si>
    <t>清单第 300 章合计 人民币</t>
  </si>
  <si>
    <t>第400章    桥  梁  通  道</t>
  </si>
  <si>
    <t>疏勒县库木西力克乡17村农村道路建设项目--1-16m小桥</t>
  </si>
  <si>
    <t>基础部分</t>
  </si>
  <si>
    <t>401-1</t>
  </si>
  <si>
    <t>挖基土（石）方</t>
  </si>
  <si>
    <t>干处挖土方（硬土）</t>
  </si>
  <si>
    <t>1、根据图示，取用底、顶面间平均高度的棱柱体体积，分干处、水下及土、石不同类型，以立方米为单位计量；2、在地下水位以上开挖的为干处挖方、在地下水位以下开挖的为水下挖方；3、基坑底面、顶面及侧面的确定应符合下列规定：a、基坑开挖底面：按图纸所示的基底高程线计算。b、基坑开挖顶面：按设计图纸横断面上所示的原地面线计算；c、基坑开挖侧面：按顶面到底面，以超出基底周边0.5m的竖直面为界</t>
  </si>
  <si>
    <t>1、场地清理；2、围堰、排水；3、基坑开挖；4、基坑支护；5、基坑检查、修整；6、基坑回填、压实；7、弃方清运</t>
  </si>
  <si>
    <t>水下挖土方</t>
  </si>
  <si>
    <t>干处挖石方</t>
  </si>
  <si>
    <t>水下挖石方</t>
  </si>
  <si>
    <t>401-2</t>
  </si>
  <si>
    <t>下部混凝土-桥台C30（抗硫酸盐水泥）（盖梁及挡块+耳背墙）</t>
  </si>
  <si>
    <t>依据图纸所示体积，分不同强度等级以立方米为单位计量</t>
  </si>
  <si>
    <t>1、场地清理；2、搭拆作业平台；3、铺设垫层；4、安拆套箱或模板；安设预埋件；5、混凝土配运料、拌和、运输、浇筑、振捣、养护、试验测试；6、施工缝、沉降缝设置处理；7、混凝土的冷却管制作安装、通水、降温；8、排水、防水、防冻、防腐措施</t>
  </si>
  <si>
    <t>401-3</t>
  </si>
  <si>
    <t>桩基础</t>
  </si>
  <si>
    <t>1、依据图纸所示桩长及混凝土强度等级，按照不同桩径的桩长以米为单位计量；2、施工图设计水深小于2m（含2m）的为陆上钻孔灌注桩；3、桩长为桩底高程至承台地面或系梁底面。对于与桩连为一体的柱式墩台，如无承台或系梁，则以桩位处原始地面线为分界线，地面线以下部分为灌注桩桩长。图纸有表示的，按图纸表示为准。4、由于超钻深于所需桩长部分，不予计量</t>
  </si>
  <si>
    <t>1、安设护筒及设置钻孔平台；2、钻机安拆、就位；3、钻孔、成孔、成孔检查；4、安装声测管；5、混凝土制拌、运输、浇筑；6、坡桩头；7、按相关对待进行桩基检测</t>
  </si>
  <si>
    <t>401-4</t>
  </si>
  <si>
    <t>钢筋（包括灌注桩、盖梁及挡块、耳背墙等）</t>
  </si>
  <si>
    <t>kg</t>
  </si>
  <si>
    <t>1、依据图纸所示及钢筋表所列钢筋质量以千克为单位计量；2、固定钢筋的材料、定位架立钢筋、钢筋接头、吊装钢筋、钢板、铁丝作为钢筋作业的附属工作，不另行计量</t>
  </si>
  <si>
    <t>1、钢筋的运输、保护、储存及除锈；2、钢筋整直、接头；3、钢筋截断、弯曲；4、钢筋安设、支承及固定</t>
  </si>
  <si>
    <t>下部结构（包含桥台、桥墩、盖梁、台帽等）</t>
  </si>
  <si>
    <t>402-1</t>
  </si>
  <si>
    <t>下部混凝土-桥台C30</t>
  </si>
  <si>
    <t>1、依据图纸所示体积分不同强度等级以立方米为单位计量；2、直径小于200mm的管子、钢筋、锚固件、管道、泄水孔或桩所占混凝土体积不予扣除</t>
  </si>
  <si>
    <t>1、场地清理；2、搭拆作业平台、支架；3、安拆模板，安设预埋件（包括支座预埋件、防震锚栓及套筒等）；4、混凝土配运料、拌和、运输、浇筑、振捣、养护；5、施工缝、沉降缝设置处理；6、防水、防冻、防腐措施</t>
  </si>
  <si>
    <t>402-2</t>
  </si>
  <si>
    <t>浆砌片（块）石</t>
  </si>
  <si>
    <t>依据图纸所示位置及尺寸砌筑体积分不同砂浆强度等级以立方米为单位计量</t>
  </si>
  <si>
    <t>1、基础清理；2、基底检查；3、选修石料；4、铺筑垫层；5、搭、拆脚手架；6、配、拌、运砂浆；7、砌筑、勾缝、抹面、养护；8、沉降缝设置</t>
  </si>
  <si>
    <t>402-3</t>
  </si>
  <si>
    <t xml:space="preserve">钢材（护栏、支座及支座垫石、防震锚栓、桩基础）
</t>
  </si>
  <si>
    <t>402-4</t>
  </si>
  <si>
    <t>桩基检测钢管</t>
  </si>
  <si>
    <t>上部结构</t>
  </si>
  <si>
    <t>403-1</t>
  </si>
  <si>
    <t>现浇混凝土上部结构</t>
  </si>
  <si>
    <t>1、平整场地；2、搭拆工作平台；3、支架搭设、预压与拆除；4、安拆模板，安设预埋件；5、混凝土配运料、拌和、运输、浇筑、养护；6、施工缝、伸缩缝设置处理</t>
  </si>
  <si>
    <t>403-2</t>
  </si>
  <si>
    <t>预制混凝土上部结构</t>
  </si>
  <si>
    <t>1、搭拆工作平台；2、安拆模板，安设预埋件（吊环、预埋连接件）；3、混凝土配运料、拌和、运输、浇筑、养护；4、构件预制、运输、安装</t>
  </si>
  <si>
    <t>403-3</t>
  </si>
  <si>
    <t>钢筋（包含预制空心板、铰缝）</t>
  </si>
  <si>
    <t>403-4</t>
  </si>
  <si>
    <t>现浇预应力混凝土上部结构</t>
  </si>
  <si>
    <r>
      <rPr>
        <sz val="10"/>
        <color theme="1"/>
        <rFont val="宋体"/>
        <charset val="134"/>
      </rPr>
      <t>1、依据图纸所示体积分不同强度等级以立方米为单位计量；2、钢筋、钢材所占体积及单个面积在0.03m</t>
    </r>
    <r>
      <rPr>
        <vertAlign val="superscript"/>
        <sz val="10"/>
        <color theme="1"/>
        <rFont val="宋体"/>
        <charset val="134"/>
      </rPr>
      <t>2</t>
    </r>
    <r>
      <rPr>
        <sz val="10"/>
        <color theme="1"/>
        <rFont val="宋体"/>
        <charset val="134"/>
      </rPr>
      <t>以内孔洞不予扣除</t>
    </r>
  </si>
  <si>
    <t>1、平整场地；2、搭拆工作平台、支架搭设、预压与拆除；3、安、拆模板；4、混凝土配运料、拌和、运输、浇筑、养护；5、施工缝、伸缩缝设置处理；</t>
  </si>
  <si>
    <t>403-5</t>
  </si>
  <si>
    <t>预制预应力混凝土上部结构-混凝土空心板C40+铰缝</t>
  </si>
  <si>
    <r>
      <rPr>
        <sz val="10"/>
        <color theme="1"/>
        <rFont val="宋体"/>
        <charset val="134"/>
      </rPr>
      <t>1、依据图纸所示体积分不同强度等级以立方米为单位计量；2、钢筋、钢材所占体积及单个面积在0.03m</t>
    </r>
    <r>
      <rPr>
        <vertAlign val="superscript"/>
        <sz val="10"/>
        <color theme="1"/>
        <rFont val="宋体"/>
        <charset val="134"/>
      </rPr>
      <t>2</t>
    </r>
    <r>
      <rPr>
        <sz val="10"/>
        <color theme="1"/>
        <rFont val="宋体"/>
        <charset val="134"/>
      </rPr>
      <t>以内孔洞不予扣除；3、后张法预应力混凝土梁封端混凝土工程量列入本子目</t>
    </r>
  </si>
  <si>
    <t>1、平整场地；2、搭拆工作平台；3、安、拆模板；4、混凝土配运料、拌和、运输、浇筑、养护；5、预制件运输、安装</t>
  </si>
  <si>
    <t>403-6</t>
  </si>
  <si>
    <t>M15水泥砂浆</t>
  </si>
  <si>
    <t>403-7</t>
  </si>
  <si>
    <t>先张法预应力钢绞线</t>
  </si>
  <si>
    <t>1、依据图纸所示构件长度计算的预应力钢材质量，分不同材质以千克为单位计量；2、除上述计算长度以外的锚固长度及工作长度的预应力钢材含入相应预应力钢材报价之中，不另行计量</t>
  </si>
  <si>
    <t>1、制作安装预应力钢材；2、制作安装管道；3、安装锚具、锚板；4、张拉；5、放张；6、封锚头</t>
  </si>
  <si>
    <t>403-8</t>
  </si>
  <si>
    <t>先张法预应力钢筋</t>
  </si>
  <si>
    <t>403-9</t>
  </si>
  <si>
    <t>后张法预应力钢绞线</t>
  </si>
  <si>
    <t>1、按图示两端锚具间的理论长度计算的预应力钢材质量，分不同材质以千克为单位计量；2、除上述计算长度以外的锚固长度及工作长度的预应力钢材含入相应预应力钢材报价之中，不另行计量</t>
  </si>
  <si>
    <t>403-10</t>
  </si>
  <si>
    <t>后张法预应力钢筋</t>
  </si>
  <si>
    <t>403-11</t>
  </si>
  <si>
    <t>15-3锚具</t>
  </si>
  <si>
    <t>套</t>
  </si>
  <si>
    <t>403-12</t>
  </si>
  <si>
    <t>15-4锚具</t>
  </si>
  <si>
    <t>403-13</t>
  </si>
  <si>
    <t>现浇混凝土附属结构-桥梁混凝土防撞护栏</t>
  </si>
  <si>
    <t>m3</t>
  </si>
  <si>
    <t>403-14</t>
  </si>
  <si>
    <t>防撞护栏钢筋</t>
  </si>
  <si>
    <t>1、依据图纸所示及钢筋表所列钢筋质量以千克为单位计量；2、固定钢筋的材料、定位架立钢筋、钢筋接头、吊装钢筋、钢板、铁丝作为钢筋作业的附属工作，不另行计量；3、钢管作为附属工作，不另行计量</t>
  </si>
  <si>
    <t>403-15</t>
  </si>
  <si>
    <t>铸铁泄水管</t>
  </si>
  <si>
    <t>个</t>
  </si>
  <si>
    <t>403-16</t>
  </si>
  <si>
    <t>防震锚栓（钢筋）</t>
  </si>
  <si>
    <t>附属结构（台背处理）</t>
  </si>
  <si>
    <t>404-1</t>
  </si>
  <si>
    <t>沥青防水层</t>
  </si>
  <si>
    <t>m2</t>
  </si>
  <si>
    <t>1、依据图纸所示体积分不同强度等级以立方米为单位计量；2、直径小于200mm的管子、钢筋、锚固件、管道、泄水孔或桩所占混凝土体积不予扣除；3、现浇缘石、人行道、防撞墙、栏杆、护栏、桥头搭板、枕梁、抗震挡块、支座垫石、踏步等列入本子目</t>
  </si>
  <si>
    <t>1、工作面清理；2、搭拆作业平台；3、安拆支架、模板；4、混凝土配运料、拌和、运输、浇筑、养护</t>
  </si>
  <si>
    <t>404-2</t>
  </si>
  <si>
    <t>水泥稳定砂砾(5%)</t>
  </si>
  <si>
    <t>404-3</t>
  </si>
  <si>
    <t>天然砂砾</t>
  </si>
  <si>
    <t>桥面铺装</t>
  </si>
  <si>
    <t>405-1</t>
  </si>
  <si>
    <t>沥青混凝土桥面铺装（厚...mm）</t>
  </si>
  <si>
    <t>1、按图纸所示的位置、尺寸，分别按不同材料类型，按铺筑厚度以平方米为单位计量；2、防水层、桥面排水管作为桥面铺装的附属工作，不另行计量；3、由于施工原因而超铺的不予计量</t>
  </si>
  <si>
    <t>1、清理下承层；2、拌和设备安装、调试、拆除；3、沥青混合料拌和、运输、摊铺、压实、成型；4、接缝；5、初期养护</t>
  </si>
  <si>
    <t>405-2</t>
  </si>
  <si>
    <t>水泥混凝土桥面铺装（C40防水混凝土）</t>
  </si>
  <si>
    <t>1、按图纸所示的位置、尺寸，分别按不同混凝土强度等级，按铺筑厚度以平方米为单位计量；2、防水层、桥面排水管作为桥面铺装的附属工作，不另行计量；3、由于施工原因而超铺的不予计量</t>
  </si>
  <si>
    <t>1、场地清理；2、混凝土配运料、拌和、运输、浇筑、振捣、养护；3、施工缝、沉降缝设置处理</t>
  </si>
  <si>
    <t>405-3</t>
  </si>
  <si>
    <t>钢筋</t>
  </si>
  <si>
    <t xml:space="preserve">支座及支座垫石 </t>
  </si>
  <si>
    <t>依据图纸所示位置及尺寸，安装图纸所示类型及规格支座就位，按图示数量分不同型号、支座反力以个为单位计量</t>
  </si>
  <si>
    <t>1、清洁整平混凝土表面；2、砂浆配运料、拌和、接触面抹平；3、钢板制作与安装；4、吊装设备安拆；5、支座定位安装；6、支座焊接固定</t>
  </si>
  <si>
    <t>406-1</t>
  </si>
  <si>
    <t>406-2</t>
  </si>
  <si>
    <t>C40混凝土</t>
  </si>
  <si>
    <t>406-3</t>
  </si>
  <si>
    <t>支座GYZφ250×52</t>
  </si>
  <si>
    <t>块</t>
  </si>
  <si>
    <t>桥头搭板</t>
  </si>
  <si>
    <t>407-1</t>
  </si>
  <si>
    <t>C30混凝土</t>
  </si>
  <si>
    <t>407-2</t>
  </si>
  <si>
    <t>桥梁伸缩缝装置</t>
  </si>
  <si>
    <t xml:space="preserve">m </t>
  </si>
  <si>
    <t>依据图纸所示位置及尺寸，安装图示类型和规格的伸缩缝装置，按图示长度（包括人行道、缘石、护栏底座与行车道等全部长度），分不同伸缩量以米为单位计量</t>
  </si>
  <si>
    <t>1、切割清理伸缩装置范围内混凝土，设置预埋件；2、伸缩装置定位、安装；3、混凝土拌和、运输、浇筑、压纹、养护</t>
  </si>
  <si>
    <t>清单第 400 章合计 人民币</t>
  </si>
  <si>
    <t>第500章    排水与涵洞</t>
  </si>
  <si>
    <t>501-1</t>
  </si>
  <si>
    <t>边沟、排水沟、截水沟</t>
  </si>
  <si>
    <t>浆砌片（卵）石</t>
  </si>
  <si>
    <t>依据图纸所示位置及断面尺寸，按浆砌片（卵）石的体积以立方米为单位计量</t>
  </si>
  <si>
    <t>1、场地清理；2、地基平整夯实、断面补挖；3、铺设垫层；4、砂浆拌制；5、浆砌片石、勾缝、抹面、养护；6、回填</t>
  </si>
  <si>
    <t>现浇混凝土</t>
  </si>
  <si>
    <t>依据图纸所示位置及断面尺寸，按照不同强度等级混凝土浇筑的边沟的体积以立方米为单位计量</t>
  </si>
  <si>
    <t>1、场地清理；2、地基平整夯实、断面补挖；3、铺设垫层；4、模板制作与安装；5、钢筋制作与安装；6、混凝土拌和、运输、浇筑、养护；7、回填</t>
  </si>
  <si>
    <t>预制混凝土</t>
  </si>
  <si>
    <t>依据图纸所示位置及断面尺寸，按照不同强度等级混凝土预制的边沟的体积以立方米为单位计量</t>
  </si>
  <si>
    <t>1、场地清理；2、地基平整夯实、断面补挖；3、铺设垫层；4、模板制作与安装；5、预制件预制、运输、装卸；6、预制件安装； 7、回填</t>
  </si>
  <si>
    <t>502-1</t>
  </si>
  <si>
    <t>埋设排水管-小桥φ127mmPVC塑料排水管</t>
  </si>
  <si>
    <t>依据图纸所示位置，按不同材质、不同孔径的排水管长度计算，以米为单位计量</t>
  </si>
  <si>
    <t>1、挖基、基坑排水、基底清理；2、垫层材料铺筑；3、基座砌筑或浇筑；4、排水管制作或购买、运输、保存；5、排水管安装、接缝处理；6、防水、防冻、防腐等处理；7、分层回填、压实；8、现场清理、废方弃运</t>
  </si>
  <si>
    <t>503-1</t>
  </si>
  <si>
    <t>过水路面</t>
  </si>
  <si>
    <t>混凝土</t>
  </si>
  <si>
    <t>依据图纸所示位置及断面尺寸，按照不同强度等级的铺筑体积以立方米为单位计量</t>
  </si>
  <si>
    <t>1、检查和清理下承层、洒水湿润；2、模板制作、架设、安装、拆除；3、混凝土拌和、运输、浇筑、抹平、养护；4、切缝、灌缝处理；5、初期养护；6、清理现场</t>
  </si>
  <si>
    <t>504-1</t>
  </si>
  <si>
    <t>钢筋混凝土圆管涵</t>
  </si>
  <si>
    <t>1-0.5m钢筋混凝土圆管涵</t>
  </si>
  <si>
    <t>依据图纸所示，按不同孔径的涵身长度（进出口端墙外侧间距离）计算，以米为单位计量</t>
  </si>
  <si>
    <t>1、挖基、基坑排水、基底清理、地基处理；2、基座砌筑或浇筑；3、垫层材料铺筑；4、钢筋制作安装；5、预制或现浇钢筋混凝土管；6、铺涂防水层；7、安装、接缝；8、砌筑进出口（端墙、翼墙、八字墙井口）；9、防水、防冻、防腐处理；10、回填</t>
  </si>
  <si>
    <t>1-0.75m钢筋混凝土圆管涵</t>
  </si>
  <si>
    <t>1-1m钢筋混凝土圆管涵</t>
  </si>
  <si>
    <t>505-1</t>
  </si>
  <si>
    <t>倒虹吸（不分孔径）</t>
  </si>
  <si>
    <t>506-1</t>
  </si>
  <si>
    <t>钢筋混凝土盖板涵</t>
  </si>
  <si>
    <t>1-2m钢筋混凝土盖板涵</t>
  </si>
  <si>
    <t>依据图纸所示，按不同跨径的盖板涵长度以米为单位计量</t>
  </si>
  <si>
    <t>1、场地清理；2、围堰、排水、基坑开挖，基坑支护；3、基础、地基处理、涵台施工；4、施工缝设置、处理；5、盖板预制、运输、安装；6、砂浆制作、填缝；7、防水、防冻、防腐处理；8、回填</t>
  </si>
  <si>
    <t>清单第 500 章合计 人民币</t>
  </si>
  <si>
    <t>第600章     防   护</t>
  </si>
  <si>
    <t>601-1</t>
  </si>
  <si>
    <t>喷锚护面</t>
  </si>
  <si>
    <t>挂网喷锚</t>
  </si>
  <si>
    <t>依据图纸所示位置及混凝土或砂浆强度等级，按照不同厚度喷射混凝土或砂浆防护面积以平方米为单位计量</t>
  </si>
  <si>
    <t>1、坡面清理、修整；2、钻孔、制作、安放、固定锚杆；3、挂网、支承及固定；4、混凝土或砂浆拌制；5、喷射；6、沉降缝设置；7、设备安装与拆除；8、养护；9、现场清理</t>
  </si>
  <si>
    <t>素喷（不挂网）</t>
  </si>
  <si>
    <t>1、坡面清理、修整；2、混凝土或砂浆拌制；3、喷射；4、沉降缝设置；5、设备安装与拆除；6、养护；7、现场清理</t>
  </si>
  <si>
    <t>602-1</t>
  </si>
  <si>
    <t>护坡</t>
  </si>
  <si>
    <t>混凝土护坡</t>
  </si>
  <si>
    <t>-a-1</t>
  </si>
  <si>
    <t>现浇混凝土护坡</t>
  </si>
  <si>
    <t>依据图纸所示位置及断面尺寸，按照不同强度等级混凝土浇筑的实体体积以立方米为单位计量</t>
  </si>
  <si>
    <t>1、清理边坡、坡面夯实、基坑开挖；2、铺筑砂砾垫层；3、模板制作、安装、拆除；4、混凝土拌和、运输、浇筑、养护；5、勾缝、填缝、沉降缝、泄水管；6、回填、7、清理现场</t>
  </si>
  <si>
    <t>-a-2</t>
  </si>
  <si>
    <t>混凝土预制件护坡</t>
  </si>
  <si>
    <t>依据图纸所示位置及断面尺寸，按照不同强度等级混凝土预制件铺砌坡面的实体体积以立方米为单位计量</t>
  </si>
  <si>
    <t>1、清理边坡、坡面夯实、基坑开挖；2、铺筑砂砾垫层；3、预制场建设；4、预制件预制、运输、装卸；5、预制件安装；6、勾缝、填缝、沉降缝、泄水管；7、回填、8、清理现场</t>
  </si>
  <si>
    <t>浆砌片（卵）石护坡</t>
  </si>
  <si>
    <t>依据图纸所示位置和铺砌厚度、水泥砂浆强度，按照铺砌体积以立方米为单位计量</t>
  </si>
  <si>
    <t>1、清理边坡、坡面夯实、基础开挖；2、铺筑砂砾垫层；3、浆砌片石；4、勾缝、填缝、抹面、泄水管、养护；5、回填、6、清理现场</t>
  </si>
  <si>
    <t>603-1</t>
  </si>
  <si>
    <t>挡土墙</t>
  </si>
  <si>
    <t>砌片（块、卵）石</t>
  </si>
  <si>
    <t>1、依据图纸所示位置和断面尺寸，按图示不同强度等级水泥砂浆砌石体积以立方米为单位计量；2、不扣除沉降缝、泄水孔、预埋件所占体积</t>
  </si>
  <si>
    <t>1、基坑开挖、清理、平整、夯实；2、临时排水、铺筑垫层；3、浆砌片（块）石，设泄水孔及其滤水层；4、接缝处理；5、勾缝、抹面、墙背排水设施设置、墙背填料分层填筑；6、清理现场、废方弃运</t>
  </si>
  <si>
    <t>混凝土挡土墙</t>
  </si>
  <si>
    <t>1、依据图纸所示位置和断面尺寸，按图示不同强度等级混凝土体积以立方米为单位计量；2、不扣除沉降缝、泄水孔、预埋件所占体积</t>
  </si>
  <si>
    <t>1、基坑开挖、清理、平整、夯实；2、临时排水、铺筑垫层；3、钢筋的运输、保护、存储、加工及安设、支承、固定；4、混凝土拌和、运输、浇筑、养护；5、泄水孔及其滤水层、沉降缝设置；7、墙背填料分层填筑；8、清理现场、废方弃运</t>
  </si>
  <si>
    <t>加筋土挡土墙</t>
  </si>
  <si>
    <t>-c-1</t>
  </si>
  <si>
    <t>基础及帽石</t>
  </si>
  <si>
    <t>依据图纸所示位置和断面尺寸，按图示不同强度等级水泥砂浆砌体或混凝土体积以立方米为单位计量；</t>
  </si>
  <si>
    <t>1、基坑开挖、清理、平整、夯实、废方弃运；2、混凝土或砂浆制作、运输；3、模板制作、安装、拆除；4、砌筑片石或振捣浇筑混凝土；5、养护；6、回填、夯实；7、清理现场、废方弃运</t>
  </si>
  <si>
    <t>-c-2</t>
  </si>
  <si>
    <t>预制安装混凝土墙面板</t>
  </si>
  <si>
    <t>1、根据图纸所示位置及断面尺寸，按照不同强度等级混凝土体积以立方米为单位计量；2、加筋挡土墙的路堤填料在204-1中计量；3、钢筋、加筋带等单独计量</t>
  </si>
  <si>
    <t>1、沟槽开挖；2、预制场建设；3、预制件预制、运输、装卸；4、预制件安装；5、钢筋的运输、保护、存储、加工及安设、支承、固定；6、铺设加筋带、填料摊平及分层压实；7、墙背回填（不含路堤填料回填）及排水系统施工；8、清理现场、废方弃运</t>
  </si>
  <si>
    <t>604-1</t>
  </si>
  <si>
    <t>河道防护</t>
  </si>
  <si>
    <t>河床铺砌</t>
  </si>
  <si>
    <t>依据图纸所示位置和断面尺寸，按图示不同强度等级水泥砂浆铺砌体积以立方米为单位计量；</t>
  </si>
  <si>
    <t>1、临时排水；2、基坑开挖；3、拌、运砂浆；4、砌筑；5、养护；6、清理现场</t>
  </si>
  <si>
    <t>混凝土铺砌</t>
  </si>
  <si>
    <t>依据图纸所示位置和断面尺寸，按图示不同强度等级混凝土铺筑体积以立方米为单位计量；</t>
  </si>
  <si>
    <t>1、临时排水；2、基坑开挖；3、模板制作、安装、拆除；4、混凝土拌和、运输、浇筑、养护；5、清理现场</t>
  </si>
  <si>
    <t>导流设施（护岸墙、顺坝、丁坝、调水坝、锥坡）</t>
  </si>
  <si>
    <t>浆砌片石</t>
  </si>
  <si>
    <t>依据图纸所示位置及断面尺寸，按浆图示不同强度等级水泥砂浆砌石体积以立方米为单位计量</t>
  </si>
  <si>
    <t>1、围堰、临时排水工程施工；2、基坑修整、清理夯实、废方弃运；3、拌、运砂浆；4、砌筑、勾缝、抹面、养护；5、墙背回填、夯实</t>
  </si>
  <si>
    <t>依据图纸所示位置及断面尺寸，按浆图示不同强度等级混凝土浇筑体积以立方米为单位计量</t>
  </si>
  <si>
    <t>1、围堰、临时排水工程施工；2、基坑修整、清理夯实、废方弃运；3、模板制作、安装、拆除、修理及保养；4、混凝土制作、运输、浇筑、振捣、养护；5、墙背回填、夯实</t>
  </si>
  <si>
    <t>605-1</t>
  </si>
  <si>
    <t>防风固沙设施</t>
  </si>
  <si>
    <t>芦苇栅栏</t>
  </si>
  <si>
    <t>依据图纸所示位置及尺寸，设置芦苇栅栏，按单排长度以米为单位计量</t>
  </si>
  <si>
    <t>1、放样、挖沟槽、准备芦苇；2、设置木桩；3、埋设芦苇；4、夯实、整平、固定；5、清理现场</t>
  </si>
  <si>
    <t>芦苇草方格</t>
  </si>
  <si>
    <t>依据图纸所示位置及尺寸，设置芦苇草方格，按单排长度以平方米为单位计量</t>
  </si>
  <si>
    <t>1、放样、挖沟槽、准备芦苇；2、埋设芦苇；3、整型、封砂、夯实；5、清理现场</t>
  </si>
  <si>
    <t>边坡覆盖</t>
  </si>
  <si>
    <t>依据图纸所示位置及断面尺寸，按照边坡覆盖的面积以平方米为单位计量</t>
  </si>
  <si>
    <t>1、修整路基表层；2、覆盖砂砾、片石等并进行整型；3、清理现场</t>
  </si>
  <si>
    <t>清单第 600 章合计 人民币</t>
  </si>
  <si>
    <t>第700章   安  全  设  施</t>
  </si>
  <si>
    <t>701-1</t>
  </si>
  <si>
    <t>钢筋混凝土柱式护栏</t>
  </si>
  <si>
    <t>根</t>
  </si>
  <si>
    <t>按图示预制并依据图纸所示位置施工，以根为单位计量</t>
  </si>
  <si>
    <t>1、钢筋的运输、存储、加工、安设2；钢筋混凝土护栏的预制运输；3、基槽开挖；4、钢筋混凝土护栏安装；5、基坑回填，夯实；6、清理现场，弃方处理；7、油漆保护处理</t>
  </si>
  <si>
    <t>波形钢板护栏</t>
  </si>
  <si>
    <t>702-1</t>
  </si>
  <si>
    <t>墙式护栏</t>
  </si>
  <si>
    <t>依据图纸所示位置和断面尺寸，按图示浇筑的不同强度的混凝土体积以立方米为单位计量</t>
  </si>
  <si>
    <t>1、基槽开挖、基底清理；2、铺筑碎（砾）石垫层；3、模板架立、钢筋的运输、存储、加工、安设；4、混凝土浇筑、养护；5、灌缝处理、勾缝抹面；6、基坑回填、夯实；7、清理场地、弃方处理；8、油漆保护处理</t>
  </si>
  <si>
    <t>703-1</t>
  </si>
  <si>
    <t>钢筋混凝土标志牌</t>
  </si>
  <si>
    <t>依据图纸所示位置和断面尺寸，分不同规格的标志板面，按安装就位的标志数量以个为单位计量</t>
  </si>
  <si>
    <t>1、钢筋的运输、存储、加工、安设；2、钢筋混凝土立柱、板面的预制、运输；3、基槽开挖；4、钢筋混凝土立柱、板面安装；5、基坑回填、夯实；6、清理场地、弃方处理；7、标志板面涂漆、印字处理</t>
  </si>
  <si>
    <t>704-1</t>
  </si>
  <si>
    <t>钢板标志牌</t>
  </si>
  <si>
    <t>单柱式</t>
  </si>
  <si>
    <t>1、基槽开挖；2、基础施工（钢筋与预埋件安装、混凝土浇筑等）；3、立柱、标志板及各种匹配件制作与安装；4、清理，弃方处理</t>
  </si>
  <si>
    <t>双柱式</t>
  </si>
  <si>
    <t>门架式（限高架）</t>
  </si>
  <si>
    <t>1、基槽开挖；2、基础施工（钢筋与预埋件安装、混凝土浇筑等）；3、门架构件、标志板及各种匹配件制作与安装；4、清理，弃方处理</t>
  </si>
  <si>
    <t>705-1</t>
  </si>
  <si>
    <t>铝合金标志牌</t>
  </si>
  <si>
    <t>单柱式-○800（一柱两牌）</t>
  </si>
  <si>
    <t>单柱式-△900</t>
  </si>
  <si>
    <t>1、基槽开挖；2、基础施工（钢筋与预埋件安装、混凝土浇筑等）；3、立柱、标志板及各种匹配件制作与安装；5、清理，弃方处理</t>
  </si>
  <si>
    <t>单柱式-1620x1070x3mm（桥梁轴重牌）</t>
  </si>
  <si>
    <t>单柱式-1980x1470x3mm（文明样板路）</t>
  </si>
  <si>
    <t>单悬臂式-□3200×2300铝合金标志牌</t>
  </si>
  <si>
    <t>1、基槽开挖；2、基础施工（钢筋与预埋件安装、混凝土浇筑等）；3、门架构件、标志板及各种匹配件制作与安装；5、清理，弃方处理</t>
  </si>
  <si>
    <t>双柱式-530x340x3mm（桥梁信息公示牌）</t>
  </si>
  <si>
    <t>1、基槽开挖；2、基础施工（钢筋与预埋件安装、混凝土浇筑等）；3、门架构件、标志板及各种匹配件制作与安装；6、清理，弃方处理</t>
  </si>
  <si>
    <t>706-1</t>
  </si>
  <si>
    <t>路面标线-热熔标线</t>
  </si>
  <si>
    <t>707-1</t>
  </si>
  <si>
    <t>里程碑</t>
  </si>
  <si>
    <t>708-1</t>
  </si>
  <si>
    <t>公路界碑</t>
  </si>
  <si>
    <t>709-1</t>
  </si>
  <si>
    <t>百米桩</t>
  </si>
  <si>
    <t>减速带-路面橡胶减速带</t>
  </si>
  <si>
    <t>清单第 700 章合计 人民币</t>
  </si>
  <si>
    <t>工程量清单汇总表</t>
  </si>
  <si>
    <t>序号</t>
  </si>
  <si>
    <t>章次</t>
  </si>
  <si>
    <t>细目名称</t>
  </si>
  <si>
    <t>金额（元）</t>
  </si>
  <si>
    <t>总则</t>
  </si>
  <si>
    <t>路基土石方</t>
  </si>
  <si>
    <t>路面</t>
  </si>
  <si>
    <t>桥梁通道</t>
  </si>
  <si>
    <t>排水与涵洞</t>
  </si>
  <si>
    <t>防护</t>
  </si>
  <si>
    <t>安全设施</t>
  </si>
  <si>
    <r>
      <rPr>
        <sz val="10"/>
        <rFont val="宋体"/>
        <charset val="134"/>
      </rPr>
      <t>第</t>
    </r>
    <r>
      <rPr>
        <sz val="10"/>
        <rFont val="Times New Roman"/>
        <charset val="134"/>
      </rPr>
      <t>100</t>
    </r>
    <r>
      <rPr>
        <sz val="10"/>
        <rFont val="宋体"/>
        <charset val="134"/>
      </rPr>
      <t>章至</t>
    </r>
    <r>
      <rPr>
        <sz val="10"/>
        <rFont val="Times New Roman"/>
        <charset val="134"/>
      </rPr>
      <t>700</t>
    </r>
    <r>
      <rPr>
        <sz val="10"/>
        <rFont val="宋体"/>
        <charset val="134"/>
      </rPr>
      <t>章清单小计</t>
    </r>
  </si>
  <si>
    <t>报价总金额</t>
  </si>
  <si>
    <t>疏勒县库木西力克乡17村农村道路建设项目</t>
  </si>
  <si>
    <t>工  程  量  清  单</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</si>
</sst>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quot;合&quot;&quot;同&quot;&quot;段&quot;&quot;：&quot;\ @"/>
    <numFmt numFmtId="178" formatCode="0.000_ "/>
    <numFmt numFmtId="179" formatCode="0.00_);[Red]\(0.00\)"/>
  </numFmts>
  <fonts count="39">
    <font>
      <sz val="11"/>
      <color theme="1"/>
      <name val="宋体"/>
      <charset val="134"/>
      <scheme val="minor"/>
    </font>
    <font>
      <sz val="12"/>
      <name val="宋体"/>
      <charset val="134"/>
    </font>
    <font>
      <b/>
      <sz val="20"/>
      <name val="宋体"/>
      <charset val="134"/>
    </font>
    <font>
      <b/>
      <sz val="16"/>
      <name val="宋体"/>
      <charset val="134"/>
    </font>
    <font>
      <sz val="24"/>
      <name val="宋体"/>
      <charset val="134"/>
    </font>
    <font>
      <b/>
      <sz val="12"/>
      <name val="宋体"/>
      <charset val="134"/>
    </font>
    <font>
      <sz val="36"/>
      <name val="宋体"/>
      <charset val="134"/>
    </font>
    <font>
      <sz val="10"/>
      <color theme="1"/>
      <name val="宋体"/>
      <charset val="134"/>
      <scheme val="minor"/>
    </font>
    <font>
      <sz val="10"/>
      <name val="宋体"/>
      <charset val="134"/>
    </font>
    <font>
      <b/>
      <sz val="14"/>
      <name val="宋体"/>
      <charset val="134"/>
    </font>
    <font>
      <sz val="20"/>
      <color theme="1"/>
      <name val="黑体"/>
      <charset val="134"/>
    </font>
    <font>
      <sz val="10"/>
      <color theme="1"/>
      <name val="宋体"/>
      <charset val="134"/>
    </font>
    <font>
      <sz val="10"/>
      <color rgb="FF000000"/>
      <name val="宋体"/>
      <charset val="134"/>
      <scheme val="minor"/>
    </font>
    <font>
      <b/>
      <sz val="10"/>
      <color theme="1"/>
      <name val="宋体"/>
      <charset val="134"/>
      <scheme val="minor"/>
    </font>
    <font>
      <b/>
      <sz val="16"/>
      <color theme="1"/>
      <name val="宋体"/>
      <charset val="134"/>
      <scheme val="minor"/>
    </font>
    <font>
      <sz val="12"/>
      <color theme="1"/>
      <name val="黑体"/>
      <charset val="134"/>
    </font>
    <font>
      <sz val="10"/>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宋体"/>
      <charset val="134"/>
    </font>
    <font>
      <sz val="10"/>
      <name val="Times New Roman"/>
      <charset val="134"/>
    </font>
    <font>
      <vertAlign val="superscript"/>
      <sz val="10"/>
      <color theme="1"/>
      <name val="宋体"/>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7" fillId="4" borderId="0" applyNumberFormat="0" applyBorder="0" applyAlignment="0" applyProtection="0">
      <alignment vertical="center"/>
    </xf>
    <xf numFmtId="0" fontId="18" fillId="5"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6" borderId="0" applyNumberFormat="0" applyBorder="0" applyAlignment="0" applyProtection="0">
      <alignment vertical="center"/>
    </xf>
    <xf numFmtId="0" fontId="19" fillId="7" borderId="0" applyNumberFormat="0" applyBorder="0" applyAlignment="0" applyProtection="0">
      <alignment vertical="center"/>
    </xf>
    <xf numFmtId="43" fontId="0" fillId="0" borderId="0" applyFont="0" applyFill="0" applyBorder="0" applyAlignment="0" applyProtection="0">
      <alignment vertical="center"/>
    </xf>
    <xf numFmtId="0" fontId="20" fillId="8"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9" fontId="1" fillId="0" borderId="0" applyFont="0" applyFill="0" applyBorder="0" applyAlignment="0" applyProtection="0"/>
    <xf numFmtId="0" fontId="0" fillId="9" borderId="17" applyNumberFormat="0" applyFont="0" applyAlignment="0" applyProtection="0">
      <alignment vertical="center"/>
    </xf>
    <xf numFmtId="0" fontId="20" fillId="10"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8" applyNumberFormat="0" applyFill="0" applyAlignment="0" applyProtection="0">
      <alignment vertical="center"/>
    </xf>
    <xf numFmtId="0" fontId="28" fillId="0" borderId="18" applyNumberFormat="0" applyFill="0" applyAlignment="0" applyProtection="0">
      <alignment vertical="center"/>
    </xf>
    <xf numFmtId="0" fontId="20" fillId="11" borderId="0" applyNumberFormat="0" applyBorder="0" applyAlignment="0" applyProtection="0">
      <alignment vertical="center"/>
    </xf>
    <xf numFmtId="0" fontId="23" fillId="0" borderId="19" applyNumberFormat="0" applyFill="0" applyAlignment="0" applyProtection="0">
      <alignment vertical="center"/>
    </xf>
    <xf numFmtId="0" fontId="20" fillId="12" borderId="0" applyNumberFormat="0" applyBorder="0" applyAlignment="0" applyProtection="0">
      <alignment vertical="center"/>
    </xf>
    <xf numFmtId="0" fontId="29" fillId="13" borderId="20" applyNumberFormat="0" applyAlignment="0" applyProtection="0">
      <alignment vertical="center"/>
    </xf>
    <xf numFmtId="0" fontId="30" fillId="13" borderId="16" applyNumberFormat="0" applyAlignment="0" applyProtection="0">
      <alignment vertical="center"/>
    </xf>
    <xf numFmtId="0" fontId="31" fillId="14" borderId="21" applyNumberFormat="0" applyAlignment="0" applyProtection="0">
      <alignment vertical="center"/>
    </xf>
    <xf numFmtId="0" fontId="17" fillId="15" borderId="0" applyNumberFormat="0" applyBorder="0" applyAlignment="0" applyProtection="0">
      <alignment vertical="center"/>
    </xf>
    <xf numFmtId="0" fontId="20" fillId="16" borderId="0" applyNumberFormat="0" applyBorder="0" applyAlignment="0" applyProtection="0">
      <alignment vertical="center"/>
    </xf>
    <xf numFmtId="0" fontId="32" fillId="0" borderId="22" applyNumberFormat="0" applyFill="0" applyAlignment="0" applyProtection="0">
      <alignment vertical="center"/>
    </xf>
    <xf numFmtId="0" fontId="33" fillId="0" borderId="23" applyNumberFormat="0" applyFill="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17" fillId="19" borderId="0" applyNumberFormat="0" applyBorder="0" applyAlignment="0" applyProtection="0">
      <alignment vertical="center"/>
    </xf>
    <xf numFmtId="0" fontId="20"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20" fillId="29" borderId="0" applyNumberFormat="0" applyBorder="0" applyAlignment="0" applyProtection="0">
      <alignment vertical="center"/>
    </xf>
    <xf numFmtId="0" fontId="17"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17" fillId="33" borderId="0" applyNumberFormat="0" applyBorder="0" applyAlignment="0" applyProtection="0">
      <alignment vertical="center"/>
    </xf>
    <xf numFmtId="0" fontId="20" fillId="34" borderId="0" applyNumberFormat="0" applyBorder="0" applyAlignment="0" applyProtection="0">
      <alignment vertical="center"/>
    </xf>
    <xf numFmtId="0" fontId="1" fillId="0" borderId="0">
      <alignment vertical="center"/>
    </xf>
    <xf numFmtId="0" fontId="1" fillId="0" borderId="0"/>
  </cellStyleXfs>
  <cellXfs count="90">
    <xf numFmtId="0" fontId="0" fillId="0" borderId="0" xfId="0">
      <alignment vertical="center"/>
    </xf>
    <xf numFmtId="0" fontId="1" fillId="0" borderId="0" xfId="51" applyFont="1"/>
    <xf numFmtId="9" fontId="2" fillId="0" borderId="0" xfId="13" applyNumberFormat="1" applyFont="1" applyAlignment="1">
      <alignment horizontal="center"/>
    </xf>
    <xf numFmtId="0" fontId="3" fillId="0" borderId="0" xfId="51" applyFont="1" applyAlignment="1">
      <alignment horizontal="center" vertical="center"/>
    </xf>
    <xf numFmtId="0" fontId="4" fillId="0" borderId="0" xfId="51" applyFont="1" applyAlignment="1">
      <alignment horizontal="center"/>
    </xf>
    <xf numFmtId="0" fontId="5" fillId="0" borderId="0" xfId="51" applyFont="1" applyAlignment="1">
      <alignment horizontal="center"/>
    </xf>
    <xf numFmtId="0" fontId="1" fillId="0" borderId="0" xfId="51" applyFont="1" applyAlignment="1">
      <alignment horizontal="center"/>
    </xf>
    <xf numFmtId="0" fontId="6" fillId="0" borderId="0" xfId="51" applyFont="1" applyAlignment="1">
      <alignment horizontal="center"/>
    </xf>
    <xf numFmtId="0" fontId="7" fillId="0" borderId="0" xfId="0" applyFont="1" applyAlignment="1">
      <alignment vertical="center" wrapText="1"/>
    </xf>
    <xf numFmtId="0" fontId="8" fillId="0" borderId="0" xfId="51" applyFont="1"/>
    <xf numFmtId="0" fontId="1" fillId="0" borderId="0" xfId="51"/>
    <xf numFmtId="0" fontId="9" fillId="0" borderId="0" xfId="51" applyFont="1" applyAlignment="1">
      <alignment horizontal="center" vertical="center"/>
    </xf>
    <xf numFmtId="177" fontId="7" fillId="2" borderId="1" xfId="0" applyNumberFormat="1" applyFont="1" applyFill="1" applyBorder="1" applyAlignment="1">
      <alignment horizontal="left" vertical="center" wrapText="1"/>
    </xf>
    <xf numFmtId="177" fontId="7" fillId="2" borderId="0" xfId="0" applyNumberFormat="1" applyFont="1" applyFill="1" applyBorder="1" applyAlignment="1">
      <alignment vertical="center" wrapText="1"/>
    </xf>
    <xf numFmtId="0" fontId="8" fillId="0" borderId="2" xfId="51" applyFont="1" applyBorder="1" applyAlignment="1">
      <alignment horizontal="center" vertical="center"/>
    </xf>
    <xf numFmtId="0" fontId="8" fillId="0" borderId="3" xfId="51" applyFont="1" applyBorder="1" applyAlignment="1">
      <alignment horizontal="center" vertical="center"/>
    </xf>
    <xf numFmtId="0" fontId="8" fillId="0" borderId="4" xfId="51" applyFont="1" applyBorder="1" applyAlignment="1">
      <alignment horizontal="center" vertical="center"/>
    </xf>
    <xf numFmtId="0" fontId="8" fillId="0" borderId="0" xfId="51" applyFont="1" applyBorder="1"/>
    <xf numFmtId="0" fontId="8" fillId="0" borderId="5" xfId="51" applyFont="1" applyBorder="1" applyAlignment="1">
      <alignment horizontal="center" vertical="center"/>
    </xf>
    <xf numFmtId="0" fontId="8" fillId="0" borderId="6" xfId="51" applyFont="1" applyBorder="1" applyAlignment="1">
      <alignment horizontal="center" vertical="center"/>
    </xf>
    <xf numFmtId="0" fontId="8" fillId="0" borderId="6" xfId="51" applyFont="1" applyBorder="1" applyAlignment="1">
      <alignment horizontal="left" vertical="center"/>
    </xf>
    <xf numFmtId="176" fontId="8" fillId="0" borderId="7" xfId="51" applyNumberFormat="1" applyFont="1" applyBorder="1" applyAlignment="1">
      <alignment horizontal="center" vertical="center"/>
    </xf>
    <xf numFmtId="0" fontId="8" fillId="0" borderId="8" xfId="51" applyFont="1" applyBorder="1" applyAlignment="1">
      <alignment horizontal="center" vertical="center"/>
    </xf>
    <xf numFmtId="0" fontId="8" fillId="0" borderId="9" xfId="51" applyFont="1" applyBorder="1" applyAlignment="1">
      <alignment horizontal="left" vertical="center"/>
    </xf>
    <xf numFmtId="0" fontId="8" fillId="0" borderId="10" xfId="51" applyFont="1" applyBorder="1" applyAlignment="1">
      <alignment horizontal="left" vertical="center"/>
    </xf>
    <xf numFmtId="176" fontId="8" fillId="0" borderId="11" xfId="51" applyNumberFormat="1" applyFont="1" applyBorder="1" applyAlignment="1">
      <alignment horizontal="center" vertical="center"/>
    </xf>
    <xf numFmtId="0" fontId="1" fillId="0" borderId="0" xfId="51" applyBorder="1" applyAlignment="1">
      <alignment horizontal="center" vertical="center"/>
    </xf>
    <xf numFmtId="0" fontId="1" fillId="0" borderId="0" xfId="51" applyBorder="1" applyAlignment="1">
      <alignment horizontal="center"/>
    </xf>
    <xf numFmtId="0" fontId="1" fillId="0" borderId="0" xfId="51" applyBorder="1"/>
    <xf numFmtId="0" fontId="7" fillId="0" borderId="0" xfId="0" applyFont="1">
      <alignment vertical="center"/>
    </xf>
    <xf numFmtId="49" fontId="7" fillId="0" borderId="0" xfId="0" applyNumberFormat="1" applyFont="1" applyProtection="1">
      <alignment vertical="center"/>
      <protection locked="0"/>
    </xf>
    <xf numFmtId="0" fontId="10" fillId="0" borderId="0" xfId="0" applyFont="1" applyAlignment="1">
      <alignment horizontal="center" vertical="center"/>
    </xf>
    <xf numFmtId="177" fontId="7" fillId="2" borderId="0" xfId="0" applyNumberFormat="1" applyFont="1" applyFill="1" applyAlignment="1">
      <alignment horizontal="left"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178" fontId="11" fillId="0" borderId="3" xfId="0" applyNumberFormat="1" applyFont="1" applyBorder="1" applyAlignment="1">
      <alignment horizontal="center" vertical="center"/>
    </xf>
    <xf numFmtId="0" fontId="11" fillId="0" borderId="3" xfId="0" applyFont="1" applyBorder="1" applyAlignment="1">
      <alignment horizontal="center" vertical="center"/>
    </xf>
    <xf numFmtId="179" fontId="11" fillId="0" borderId="4" xfId="0" applyNumberFormat="1" applyFont="1" applyBorder="1" applyAlignment="1">
      <alignment horizontal="center" vertical="center"/>
    </xf>
    <xf numFmtId="0" fontId="11" fillId="0" borderId="5" xfId="0" applyFont="1" applyBorder="1" applyAlignment="1">
      <alignment horizontal="center" vertical="center" wrapText="1"/>
    </xf>
    <xf numFmtId="0" fontId="11" fillId="0" borderId="6" xfId="0" applyFont="1" applyBorder="1" applyAlignment="1">
      <alignment horizontal="left" vertical="center" wrapText="1"/>
    </xf>
    <xf numFmtId="0" fontId="11" fillId="0" borderId="6" xfId="0" applyFont="1" applyBorder="1" applyAlignment="1">
      <alignment horizontal="center" vertical="center" wrapText="1"/>
    </xf>
    <xf numFmtId="0" fontId="11" fillId="0" borderId="6" xfId="0" applyFont="1" applyBorder="1" applyAlignment="1">
      <alignment horizontal="justify" vertical="center" wrapText="1"/>
    </xf>
    <xf numFmtId="176" fontId="7" fillId="0" borderId="6" xfId="0" applyNumberFormat="1" applyFont="1" applyBorder="1" applyAlignment="1">
      <alignment horizontal="center" vertical="center"/>
    </xf>
    <xf numFmtId="176" fontId="7" fillId="0" borderId="7" xfId="0" applyNumberFormat="1" applyFont="1" applyBorder="1" applyAlignment="1">
      <alignment horizontal="center" vertical="center"/>
    </xf>
    <xf numFmtId="176" fontId="7" fillId="0" borderId="6" xfId="0" applyNumberFormat="1" applyFont="1" applyBorder="1" applyAlignment="1" applyProtection="1">
      <alignment horizontal="center" vertical="center"/>
      <protection locked="0"/>
    </xf>
    <xf numFmtId="176" fontId="7" fillId="0" borderId="7" xfId="0" applyNumberFormat="1" applyFont="1" applyBorder="1" applyProtection="1">
      <alignment vertical="center"/>
      <protection locked="0"/>
    </xf>
    <xf numFmtId="176" fontId="7" fillId="0" borderId="7" xfId="0" applyNumberFormat="1" applyFont="1" applyBorder="1" applyAlignment="1" applyProtection="1">
      <alignment horizontal="center" vertical="center"/>
      <protection locked="0"/>
    </xf>
    <xf numFmtId="49" fontId="11" fillId="0" borderId="5" xfId="0" applyNumberFormat="1" applyFont="1" applyBorder="1" applyAlignment="1">
      <alignment horizontal="center" vertical="center" wrapText="1"/>
    </xf>
    <xf numFmtId="0" fontId="12" fillId="0" borderId="6" xfId="0" applyFont="1" applyBorder="1" applyAlignment="1">
      <alignment horizontal="center" vertical="center" wrapText="1"/>
    </xf>
    <xf numFmtId="0" fontId="7" fillId="0" borderId="6" xfId="0" applyFont="1" applyBorder="1">
      <alignment vertical="center"/>
    </xf>
    <xf numFmtId="0" fontId="7" fillId="0" borderId="6" xfId="0" applyFont="1" applyBorder="1" applyAlignment="1">
      <alignment horizontal="center" vertical="center"/>
    </xf>
    <xf numFmtId="176" fontId="7" fillId="0" borderId="6" xfId="0" applyNumberFormat="1" applyFont="1" applyBorder="1">
      <alignment vertical="center"/>
    </xf>
    <xf numFmtId="0" fontId="11" fillId="0" borderId="6" xfId="0" applyFont="1" applyBorder="1" applyAlignment="1">
      <alignment horizontal="left" vertical="top" wrapText="1"/>
    </xf>
    <xf numFmtId="176" fontId="7" fillId="0" borderId="7" xfId="0" applyNumberFormat="1" applyFont="1" applyBorder="1">
      <alignment vertical="center"/>
    </xf>
    <xf numFmtId="0" fontId="7" fillId="0" borderId="12" xfId="0" applyFont="1" applyBorder="1" applyAlignment="1">
      <alignment horizontal="right" vertical="center" wrapText="1"/>
    </xf>
    <xf numFmtId="0" fontId="7" fillId="0" borderId="13" xfId="0" applyFont="1" applyBorder="1" applyAlignment="1">
      <alignment horizontal="right" vertical="center" wrapText="1"/>
    </xf>
    <xf numFmtId="0" fontId="7" fillId="0" borderId="13" xfId="0" applyFont="1" applyBorder="1">
      <alignment vertical="center"/>
    </xf>
    <xf numFmtId="176" fontId="7" fillId="0" borderId="13" xfId="0" applyNumberFormat="1" applyFont="1" applyBorder="1" applyAlignment="1">
      <alignment horizontal="center" vertical="center" wrapText="1"/>
    </xf>
    <xf numFmtId="0" fontId="7" fillId="0" borderId="13" xfId="0" applyFont="1" applyBorder="1" applyAlignment="1">
      <alignment horizontal="left" vertical="center" wrapText="1"/>
    </xf>
    <xf numFmtId="0" fontId="7" fillId="0" borderId="14" xfId="0" applyFont="1" applyBorder="1">
      <alignment vertical="center"/>
    </xf>
    <xf numFmtId="0" fontId="13" fillId="0" borderId="0" xfId="0" applyFont="1">
      <alignment vertical="center"/>
    </xf>
    <xf numFmtId="0" fontId="0" fillId="0" borderId="0" xfId="0" applyFont="1">
      <alignment vertical="center"/>
    </xf>
    <xf numFmtId="0" fontId="14" fillId="0" borderId="0" xfId="0" applyFont="1">
      <alignment vertical="center"/>
    </xf>
    <xf numFmtId="0" fontId="15" fillId="0" borderId="0" xfId="0" applyFont="1" applyAlignment="1">
      <alignment vertical="center"/>
    </xf>
    <xf numFmtId="0" fontId="7" fillId="0" borderId="7" xfId="0" applyFont="1" applyBorder="1" applyAlignment="1">
      <alignment horizontal="center" vertical="center"/>
    </xf>
    <xf numFmtId="179" fontId="7" fillId="0" borderId="6" xfId="0" applyNumberFormat="1" applyFont="1" applyFill="1" applyBorder="1" applyAlignment="1" applyProtection="1">
      <alignment horizontal="center" vertical="center" wrapText="1"/>
      <protection locked="0"/>
    </xf>
    <xf numFmtId="49" fontId="7" fillId="0" borderId="6" xfId="0" applyNumberFormat="1" applyFont="1" applyBorder="1" applyProtection="1">
      <alignment vertical="center"/>
      <protection locked="0"/>
    </xf>
    <xf numFmtId="0" fontId="7" fillId="0" borderId="7" xfId="0" applyFont="1" applyBorder="1">
      <alignment vertical="center"/>
    </xf>
    <xf numFmtId="0" fontId="0" fillId="0" borderId="0" xfId="0" applyAlignment="1">
      <alignment horizontal="center" vertical="center"/>
    </xf>
    <xf numFmtId="177" fontId="7" fillId="2" borderId="0" xfId="0" applyNumberFormat="1" applyFont="1" applyFill="1" applyAlignment="1">
      <alignment horizontal="center" vertical="center" wrapText="1"/>
    </xf>
    <xf numFmtId="176" fontId="7" fillId="0" borderId="6" xfId="0" applyNumberFormat="1" applyFont="1" applyFill="1" applyBorder="1" applyAlignment="1" applyProtection="1">
      <alignment horizontal="center" vertical="center" wrapText="1"/>
      <protection locked="0"/>
    </xf>
    <xf numFmtId="0" fontId="11" fillId="0" borderId="6" xfId="0" applyFont="1" applyBorder="1" applyAlignment="1">
      <alignment vertical="center" wrapText="1"/>
    </xf>
    <xf numFmtId="0" fontId="13" fillId="0" borderId="5" xfId="0" applyFont="1" applyBorder="1">
      <alignment vertical="center"/>
    </xf>
    <xf numFmtId="0" fontId="7" fillId="0" borderId="13" xfId="0" applyFont="1" applyBorder="1" applyAlignment="1">
      <alignment horizontal="center" vertical="center" wrapText="1"/>
    </xf>
    <xf numFmtId="0" fontId="7" fillId="0" borderId="14" xfId="0" applyFont="1" applyBorder="1" applyAlignment="1">
      <alignment horizontal="center" vertical="center"/>
    </xf>
    <xf numFmtId="0" fontId="7" fillId="0" borderId="0" xfId="0" applyFont="1" applyAlignment="1">
      <alignment horizontal="center" vertical="center"/>
    </xf>
    <xf numFmtId="0" fontId="11" fillId="0" borderId="15" xfId="0" applyFont="1" applyBorder="1" applyAlignment="1">
      <alignment horizontal="center" vertical="center" wrapText="1"/>
    </xf>
    <xf numFmtId="176" fontId="7" fillId="3" borderId="6" xfId="0" applyNumberFormat="1" applyFont="1" applyFill="1" applyBorder="1" applyAlignment="1">
      <alignment horizontal="center" vertical="center"/>
    </xf>
    <xf numFmtId="0" fontId="7" fillId="0" borderId="5" xfId="0" applyFont="1" applyFill="1" applyBorder="1" applyAlignment="1" applyProtection="1">
      <alignment horizontal="center" vertical="center" wrapText="1"/>
    </xf>
    <xf numFmtId="0" fontId="7" fillId="0" borderId="6" xfId="0" applyFont="1" applyFill="1" applyBorder="1" applyAlignment="1" applyProtection="1">
      <alignment horizontal="left" vertical="center" wrapText="1"/>
    </xf>
    <xf numFmtId="176" fontId="7" fillId="0" borderId="6" xfId="0" applyNumberFormat="1" applyFont="1" applyFill="1" applyBorder="1" applyAlignment="1" applyProtection="1">
      <alignment horizontal="center" vertical="center" wrapText="1"/>
    </xf>
    <xf numFmtId="176" fontId="7" fillId="0" borderId="6" xfId="0" applyNumberFormat="1" applyFont="1" applyFill="1" applyBorder="1" applyAlignment="1">
      <alignment horizontal="center" vertical="center" wrapText="1"/>
    </xf>
    <xf numFmtId="49" fontId="7" fillId="0" borderId="5" xfId="0" applyNumberFormat="1" applyFont="1" applyFill="1" applyBorder="1" applyAlignment="1" applyProtection="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left" vertical="center"/>
    </xf>
    <xf numFmtId="49" fontId="7" fillId="0" borderId="6" xfId="0" applyNumberFormat="1" applyFont="1" applyFill="1" applyBorder="1" applyAlignment="1" applyProtection="1">
      <alignment horizontal="left" vertical="center" wrapText="1"/>
    </xf>
    <xf numFmtId="176" fontId="7" fillId="0" borderId="6" xfId="0" applyNumberFormat="1" applyFont="1" applyBorder="1" applyProtection="1">
      <alignment vertical="center"/>
      <protection locked="0"/>
    </xf>
    <xf numFmtId="0" fontId="16" fillId="0" borderId="5" xfId="0" applyFont="1" applyBorder="1" applyAlignment="1">
      <alignment horizontal="center" vertical="center"/>
    </xf>
    <xf numFmtId="0" fontId="7" fillId="0" borderId="13" xfId="0" applyFont="1" applyBorder="1" applyAlignment="1">
      <alignment vertical="center" wrapText="1"/>
    </xf>
    <xf numFmtId="0" fontId="7" fillId="0" borderId="14" xfId="0" applyFont="1" applyBorder="1" applyAlignment="1">
      <alignmen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view="pageBreakPreview" zoomScaleNormal="100" workbookViewId="0">
      <selection activeCell="G8" sqref="G8"/>
    </sheetView>
  </sheetViews>
  <sheetFormatPr defaultColWidth="9" defaultRowHeight="14"/>
  <cols>
    <col min="1" max="1" width="6.87272727272727" customWidth="1"/>
    <col min="2" max="2" width="25.5" customWidth="1"/>
    <col min="3" max="3" width="6.37272727272727" customWidth="1"/>
    <col min="4" max="4" width="9" hidden="1" customWidth="1"/>
    <col min="5" max="5" width="21.7545454545455" hidden="1" customWidth="1"/>
    <col min="6" max="8" width="12.6272727272727" customWidth="1"/>
  </cols>
  <sheetData>
    <row r="1" ht="36" customHeight="1" spans="1:9">
      <c r="A1" s="31" t="s">
        <v>0</v>
      </c>
      <c r="B1" s="31"/>
      <c r="C1" s="31"/>
      <c r="D1" s="31"/>
      <c r="E1" s="31"/>
      <c r="F1" s="31"/>
      <c r="G1" s="31"/>
      <c r="H1" s="31"/>
      <c r="I1" s="63"/>
    </row>
    <row r="2" s="8" customFormat="1" ht="21.95" customHeight="1" spans="1:8">
      <c r="A2" s="12" t="str">
        <f>封面!A5</f>
        <v>疏勒县库木西力克乡17村农村道路建设项目</v>
      </c>
      <c r="B2" s="12"/>
      <c r="C2" s="12"/>
      <c r="D2" s="12"/>
      <c r="E2" s="12"/>
      <c r="F2" s="12"/>
      <c r="G2" s="12"/>
      <c r="H2" s="12"/>
    </row>
    <row r="3" s="29" customFormat="1" ht="21.95" customHeight="1" spans="1:8">
      <c r="A3" s="33" t="s">
        <v>1</v>
      </c>
      <c r="B3" s="34" t="s">
        <v>2</v>
      </c>
      <c r="C3" s="34" t="s">
        <v>3</v>
      </c>
      <c r="D3" s="34" t="s">
        <v>4</v>
      </c>
      <c r="E3" s="34" t="s">
        <v>5</v>
      </c>
      <c r="F3" s="35" t="s">
        <v>6</v>
      </c>
      <c r="G3" s="36" t="s">
        <v>7</v>
      </c>
      <c r="H3" s="37" t="s">
        <v>8</v>
      </c>
    </row>
    <row r="4" s="29" customFormat="1" ht="21.95" customHeight="1" spans="1:8">
      <c r="A4" s="38" t="s">
        <v>9</v>
      </c>
      <c r="B4" s="39" t="s">
        <v>10</v>
      </c>
      <c r="C4" s="40" t="s">
        <v>11</v>
      </c>
      <c r="D4" s="40" t="s">
        <v>12</v>
      </c>
      <c r="E4" s="39" t="s">
        <v>13</v>
      </c>
      <c r="F4" s="42"/>
      <c r="G4" s="42"/>
      <c r="H4" s="43"/>
    </row>
    <row r="5" s="29" customFormat="1" ht="21.95" customHeight="1" spans="1:8">
      <c r="A5" s="38" t="s">
        <v>14</v>
      </c>
      <c r="B5" s="39" t="s">
        <v>15</v>
      </c>
      <c r="C5" s="40" t="s">
        <v>11</v>
      </c>
      <c r="D5" s="40" t="s">
        <v>12</v>
      </c>
      <c r="E5" s="39" t="s">
        <v>16</v>
      </c>
      <c r="F5" s="42"/>
      <c r="G5" s="42"/>
      <c r="H5" s="43"/>
    </row>
    <row r="6" s="29" customFormat="1" ht="30" customHeight="1" spans="1:8">
      <c r="A6" s="38" t="s">
        <v>17</v>
      </c>
      <c r="B6" s="39" t="s">
        <v>18</v>
      </c>
      <c r="C6" s="40" t="s">
        <v>11</v>
      </c>
      <c r="D6" s="40" t="s">
        <v>12</v>
      </c>
      <c r="E6" s="39" t="s">
        <v>19</v>
      </c>
      <c r="F6" s="42"/>
      <c r="G6" s="42"/>
      <c r="H6" s="43"/>
    </row>
    <row r="7" s="29" customFormat="1" ht="21.95" customHeight="1" spans="1:8">
      <c r="A7" s="38" t="s">
        <v>20</v>
      </c>
      <c r="B7" s="39" t="s">
        <v>21</v>
      </c>
      <c r="C7" s="40" t="s">
        <v>11</v>
      </c>
      <c r="D7" s="40" t="s">
        <v>12</v>
      </c>
      <c r="E7" s="39" t="s">
        <v>22</v>
      </c>
      <c r="F7" s="42"/>
      <c r="G7" s="42"/>
      <c r="H7" s="43"/>
    </row>
    <row r="8" s="29" customFormat="1" ht="26.1" customHeight="1" spans="1:8">
      <c r="A8" s="38" t="s">
        <v>23</v>
      </c>
      <c r="B8" s="39" t="s">
        <v>24</v>
      </c>
      <c r="C8" s="40" t="s">
        <v>11</v>
      </c>
      <c r="D8" s="40" t="s">
        <v>12</v>
      </c>
      <c r="E8" s="39" t="s">
        <v>25</v>
      </c>
      <c r="F8" s="42"/>
      <c r="G8" s="42"/>
      <c r="H8" s="43"/>
    </row>
    <row r="9" s="29" customFormat="1" ht="21.95" customHeight="1" spans="1:8">
      <c r="A9" s="38" t="s">
        <v>26</v>
      </c>
      <c r="B9" s="39" t="s">
        <v>27</v>
      </c>
      <c r="C9" s="40" t="s">
        <v>11</v>
      </c>
      <c r="D9" s="40" t="s">
        <v>12</v>
      </c>
      <c r="E9" s="39" t="s">
        <v>28</v>
      </c>
      <c r="F9" s="42"/>
      <c r="G9" s="42"/>
      <c r="H9" s="43"/>
    </row>
    <row r="10" s="29" customFormat="1" ht="21.95" customHeight="1" spans="1:8">
      <c r="A10" s="38" t="s">
        <v>29</v>
      </c>
      <c r="B10" s="39" t="s">
        <v>30</v>
      </c>
      <c r="C10" s="40" t="s">
        <v>11</v>
      </c>
      <c r="D10" s="40" t="s">
        <v>12</v>
      </c>
      <c r="E10" s="39" t="s">
        <v>31</v>
      </c>
      <c r="F10" s="42"/>
      <c r="G10" s="42"/>
      <c r="H10" s="43"/>
    </row>
    <row r="11" s="29" customFormat="1" ht="21.95" customHeight="1" spans="1:8">
      <c r="A11" s="38" t="s">
        <v>32</v>
      </c>
      <c r="B11" s="39" t="s">
        <v>33</v>
      </c>
      <c r="C11" s="40" t="s">
        <v>11</v>
      </c>
      <c r="D11" s="40" t="s">
        <v>12</v>
      </c>
      <c r="E11" s="41" t="s">
        <v>34</v>
      </c>
      <c r="F11" s="42"/>
      <c r="G11" s="42"/>
      <c r="H11" s="43"/>
    </row>
    <row r="12" s="29" customFormat="1" ht="21.95" customHeight="1" spans="1:8">
      <c r="A12" s="38" t="s">
        <v>35</v>
      </c>
      <c r="B12" s="39" t="s">
        <v>36</v>
      </c>
      <c r="C12" s="40" t="s">
        <v>11</v>
      </c>
      <c r="D12" s="39" t="s">
        <v>37</v>
      </c>
      <c r="E12" s="41" t="s">
        <v>38</v>
      </c>
      <c r="F12" s="42">
        <v>1</v>
      </c>
      <c r="G12" s="42"/>
      <c r="H12" s="43">
        <f>G12*F12</f>
        <v>0</v>
      </c>
    </row>
    <row r="13" s="29" customFormat="1" ht="21.95" customHeight="1" spans="1:8">
      <c r="A13" s="87"/>
      <c r="B13" s="49"/>
      <c r="C13" s="49"/>
      <c r="D13" s="49"/>
      <c r="E13" s="49"/>
      <c r="F13" s="42"/>
      <c r="G13" s="42"/>
      <c r="H13" s="43"/>
    </row>
    <row r="14" s="29" customFormat="1" ht="21.95" customHeight="1" spans="1:8">
      <c r="A14" s="87"/>
      <c r="B14" s="49"/>
      <c r="C14" s="49"/>
      <c r="D14" s="49"/>
      <c r="E14" s="49"/>
      <c r="F14" s="42"/>
      <c r="G14" s="42"/>
      <c r="H14" s="43"/>
    </row>
    <row r="15" s="29" customFormat="1" ht="21.95" customHeight="1" spans="1:8">
      <c r="A15" s="87"/>
      <c r="B15" s="49"/>
      <c r="C15" s="49"/>
      <c r="D15" s="49"/>
      <c r="E15" s="49"/>
      <c r="F15" s="42"/>
      <c r="G15" s="42"/>
      <c r="H15" s="43"/>
    </row>
    <row r="16" s="29" customFormat="1" ht="21.95" customHeight="1" spans="1:8">
      <c r="A16" s="87"/>
      <c r="B16" s="49"/>
      <c r="C16" s="49"/>
      <c r="D16" s="49"/>
      <c r="E16" s="49"/>
      <c r="F16" s="42"/>
      <c r="G16" s="42"/>
      <c r="H16" s="43"/>
    </row>
    <row r="17" s="29" customFormat="1" ht="21.95" customHeight="1" spans="1:8">
      <c r="A17" s="87"/>
      <c r="B17" s="49"/>
      <c r="C17" s="49"/>
      <c r="D17" s="49"/>
      <c r="E17" s="49"/>
      <c r="F17" s="42"/>
      <c r="G17" s="42"/>
      <c r="H17" s="43"/>
    </row>
    <row r="18" s="29" customFormat="1" ht="21.95" customHeight="1" spans="1:8">
      <c r="A18" s="87"/>
      <c r="B18" s="49"/>
      <c r="C18" s="49"/>
      <c r="D18" s="49"/>
      <c r="E18" s="49"/>
      <c r="F18" s="42"/>
      <c r="G18" s="42"/>
      <c r="H18" s="43"/>
    </row>
    <row r="19" s="29" customFormat="1" ht="21.95" customHeight="1" spans="1:8">
      <c r="A19" s="87"/>
      <c r="B19" s="49"/>
      <c r="C19" s="49"/>
      <c r="D19" s="49"/>
      <c r="E19" s="49"/>
      <c r="F19" s="42"/>
      <c r="G19" s="42"/>
      <c r="H19" s="43"/>
    </row>
    <row r="20" s="29" customFormat="1" ht="21.95" customHeight="1" spans="1:8">
      <c r="A20" s="87"/>
      <c r="B20" s="49"/>
      <c r="C20" s="49"/>
      <c r="D20" s="49"/>
      <c r="E20" s="49"/>
      <c r="F20" s="42"/>
      <c r="G20" s="42"/>
      <c r="H20" s="43"/>
    </row>
    <row r="21" s="29" customFormat="1" ht="21.95" customHeight="1" spans="1:8">
      <c r="A21" s="87"/>
      <c r="B21" s="49"/>
      <c r="C21" s="49"/>
      <c r="D21" s="49"/>
      <c r="E21" s="49"/>
      <c r="F21" s="42"/>
      <c r="G21" s="42"/>
      <c r="H21" s="43"/>
    </row>
    <row r="22" s="29" customFormat="1" ht="21.95" customHeight="1" spans="1:8">
      <c r="A22" s="87"/>
      <c r="B22" s="49"/>
      <c r="C22" s="49"/>
      <c r="D22" s="49"/>
      <c r="E22" s="49"/>
      <c r="F22" s="42"/>
      <c r="G22" s="42"/>
      <c r="H22" s="43"/>
    </row>
    <row r="23" s="29" customFormat="1" ht="21.95" customHeight="1" spans="1:8">
      <c r="A23" s="87"/>
      <c r="B23" s="49"/>
      <c r="C23" s="49"/>
      <c r="D23" s="49"/>
      <c r="E23" s="49"/>
      <c r="F23" s="42"/>
      <c r="G23" s="42"/>
      <c r="H23" s="43"/>
    </row>
    <row r="24" s="29" customFormat="1" ht="21.95" customHeight="1" spans="1:8">
      <c r="A24" s="87"/>
      <c r="B24" s="49"/>
      <c r="C24" s="49"/>
      <c r="D24" s="49"/>
      <c r="E24" s="49"/>
      <c r="F24" s="42"/>
      <c r="G24" s="42"/>
      <c r="H24" s="43"/>
    </row>
    <row r="25" s="29" customFormat="1" ht="21.95" customHeight="1" spans="1:8">
      <c r="A25" s="87"/>
      <c r="B25" s="49"/>
      <c r="C25" s="49"/>
      <c r="D25" s="49"/>
      <c r="E25" s="49"/>
      <c r="F25" s="42"/>
      <c r="G25" s="42"/>
      <c r="H25" s="43"/>
    </row>
    <row r="26" s="29" customFormat="1" ht="21.95" customHeight="1" spans="1:8">
      <c r="A26" s="87"/>
      <c r="B26" s="49"/>
      <c r="C26" s="49"/>
      <c r="D26" s="49"/>
      <c r="E26" s="49"/>
      <c r="F26" s="42"/>
      <c r="G26" s="42"/>
      <c r="H26" s="43"/>
    </row>
    <row r="27" s="29" customFormat="1" ht="21.95" customHeight="1" spans="1:8">
      <c r="A27" s="87"/>
      <c r="B27" s="49"/>
      <c r="C27" s="49"/>
      <c r="D27" s="49"/>
      <c r="E27" s="49"/>
      <c r="F27" s="42"/>
      <c r="G27" s="42"/>
      <c r="H27" s="43"/>
    </row>
    <row r="28" s="29" customFormat="1" ht="21.95" customHeight="1" spans="1:8">
      <c r="A28" s="87"/>
      <c r="B28" s="49"/>
      <c r="C28" s="49"/>
      <c r="D28" s="49"/>
      <c r="E28" s="49"/>
      <c r="F28" s="42"/>
      <c r="G28" s="42"/>
      <c r="H28" s="43"/>
    </row>
    <row r="29" s="29" customFormat="1" ht="21.95" customHeight="1" spans="1:8">
      <c r="A29" s="87"/>
      <c r="B29" s="49"/>
      <c r="C29" s="49"/>
      <c r="D29" s="49"/>
      <c r="E29" s="49"/>
      <c r="F29" s="42"/>
      <c r="G29" s="42"/>
      <c r="H29" s="43"/>
    </row>
    <row r="30" s="29" customFormat="1" ht="21.95" customHeight="1" spans="1:8">
      <c r="A30" s="87"/>
      <c r="B30" s="49"/>
      <c r="C30" s="49"/>
      <c r="D30" s="49"/>
      <c r="E30" s="49"/>
      <c r="F30" s="42"/>
      <c r="G30" s="42"/>
      <c r="H30" s="43"/>
    </row>
    <row r="31" s="8" customFormat="1" ht="21.95" customHeight="1" spans="1:8">
      <c r="A31" s="54" t="s">
        <v>39</v>
      </c>
      <c r="B31" s="55"/>
      <c r="C31" s="55"/>
      <c r="D31" s="88"/>
      <c r="E31" s="88"/>
      <c r="F31" s="57">
        <f>SUM(H4:H30)</f>
        <v>0</v>
      </c>
      <c r="G31" s="58" t="s">
        <v>40</v>
      </c>
      <c r="H31" s="89"/>
    </row>
    <row r="32" ht="20.1" customHeight="1"/>
    <row r="33" ht="20.1" customHeight="1"/>
    <row r="34" ht="20.1" customHeight="1"/>
    <row r="35" ht="20.1" customHeight="1"/>
    <row r="36" ht="20.1" customHeight="1"/>
    <row r="37" ht="20.1" customHeight="1"/>
    <row r="38" ht="20.1" customHeight="1"/>
  </sheetData>
  <mergeCells count="3">
    <mergeCell ref="A1:H1"/>
    <mergeCell ref="A2:H2"/>
    <mergeCell ref="A31:C31"/>
  </mergeCells>
  <printOptions horizontalCentered="1"/>
  <pageMargins left="0.751388888888889" right="0.751388888888889"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7"/>
  <sheetViews>
    <sheetView view="pageBreakPreview" zoomScaleNormal="100" topLeftCell="A54" workbookViewId="0">
      <selection activeCell="F71" sqref="F71"/>
    </sheetView>
  </sheetViews>
  <sheetFormatPr defaultColWidth="9" defaultRowHeight="14"/>
  <cols>
    <col min="1" max="1" width="6.87272727272727" customWidth="1"/>
    <col min="2" max="2" width="25.5" customWidth="1"/>
    <col min="3" max="3" width="6.37272727272727" customWidth="1"/>
    <col min="4" max="4" width="40.1272727272727" hidden="1" customWidth="1"/>
    <col min="5" max="5" width="33.1272727272727" hidden="1" customWidth="1"/>
    <col min="6" max="6" width="12.6272727272727" style="68" customWidth="1"/>
    <col min="7" max="8" width="12.6272727272727" customWidth="1"/>
  </cols>
  <sheetData>
    <row r="1" ht="36" customHeight="1" spans="1:9">
      <c r="A1" s="31" t="s">
        <v>41</v>
      </c>
      <c r="B1" s="31"/>
      <c r="C1" s="31"/>
      <c r="D1" s="31"/>
      <c r="E1" s="31"/>
      <c r="F1" s="31"/>
      <c r="G1" s="31"/>
      <c r="H1" s="31"/>
      <c r="I1" s="63"/>
    </row>
    <row r="2" s="8" customFormat="1" ht="20.1" customHeight="1" spans="1:8">
      <c r="A2" s="32" t="str">
        <f>封面!A5</f>
        <v>疏勒县库木西力克乡17村农村道路建设项目</v>
      </c>
      <c r="B2" s="32"/>
      <c r="C2" s="32"/>
      <c r="D2" s="32"/>
      <c r="E2" s="32"/>
      <c r="F2" s="69"/>
      <c r="G2" s="32"/>
      <c r="H2" s="32"/>
    </row>
    <row r="3" s="29" customFormat="1" ht="20.1" customHeight="1" spans="1:8">
      <c r="A3" s="33" t="s">
        <v>1</v>
      </c>
      <c r="B3" s="34" t="s">
        <v>2</v>
      </c>
      <c r="C3" s="34" t="s">
        <v>3</v>
      </c>
      <c r="D3" s="34" t="s">
        <v>4</v>
      </c>
      <c r="E3" s="34" t="s">
        <v>5</v>
      </c>
      <c r="F3" s="35" t="s">
        <v>6</v>
      </c>
      <c r="G3" s="36" t="s">
        <v>7</v>
      </c>
      <c r="H3" s="37" t="s">
        <v>8</v>
      </c>
    </row>
    <row r="4" s="29" customFormat="1" ht="20.1" customHeight="1" spans="1:8">
      <c r="A4" s="38" t="s">
        <v>42</v>
      </c>
      <c r="B4" s="39" t="s">
        <v>43</v>
      </c>
      <c r="C4" s="40"/>
      <c r="D4" s="40"/>
      <c r="E4" s="39"/>
      <c r="F4" s="42"/>
      <c r="G4" s="42"/>
      <c r="H4" s="43"/>
    </row>
    <row r="5" s="29" customFormat="1" ht="20.1" customHeight="1" spans="1:8">
      <c r="A5" s="38" t="s">
        <v>44</v>
      </c>
      <c r="B5" s="39" t="s">
        <v>45</v>
      </c>
      <c r="C5" s="40" t="s">
        <v>46</v>
      </c>
      <c r="D5" s="40" t="s">
        <v>47</v>
      </c>
      <c r="E5" s="39" t="s">
        <v>48</v>
      </c>
      <c r="F5" s="42"/>
      <c r="G5" s="42"/>
      <c r="H5" s="43"/>
    </row>
    <row r="6" s="29" customFormat="1" ht="20.1" customHeight="1" spans="1:8">
      <c r="A6" s="38" t="s">
        <v>49</v>
      </c>
      <c r="B6" s="39" t="s">
        <v>50</v>
      </c>
      <c r="C6" s="40" t="s">
        <v>51</v>
      </c>
      <c r="D6" s="40" t="s">
        <v>52</v>
      </c>
      <c r="E6" s="39" t="s">
        <v>53</v>
      </c>
      <c r="F6" s="42"/>
      <c r="G6" s="42"/>
      <c r="H6" s="43">
        <f>G6*F6</f>
        <v>0</v>
      </c>
    </row>
    <row r="7" s="29" customFormat="1" ht="20.1" customHeight="1" spans="1:8">
      <c r="A7" s="38" t="s">
        <v>54</v>
      </c>
      <c r="B7" s="39" t="s">
        <v>55</v>
      </c>
      <c r="C7" s="40"/>
      <c r="D7" s="40" t="s">
        <v>56</v>
      </c>
      <c r="E7" s="39" t="s">
        <v>57</v>
      </c>
      <c r="F7" s="42"/>
      <c r="G7" s="42"/>
      <c r="H7" s="43"/>
    </row>
    <row r="8" s="30" customFormat="1" ht="21.95" customHeight="1" spans="1:8">
      <c r="A8" s="82" t="s">
        <v>44</v>
      </c>
      <c r="B8" s="85" t="s">
        <v>58</v>
      </c>
      <c r="C8" s="40" t="s">
        <v>59</v>
      </c>
      <c r="D8" s="80"/>
      <c r="E8" s="70"/>
      <c r="F8" s="70"/>
      <c r="G8" s="86"/>
      <c r="H8" s="43"/>
    </row>
    <row r="9" s="30" customFormat="1" ht="21.95" customHeight="1" spans="1:8">
      <c r="A9" s="82" t="s">
        <v>49</v>
      </c>
      <c r="B9" s="85" t="s">
        <v>60</v>
      </c>
      <c r="C9" s="40" t="s">
        <v>59</v>
      </c>
      <c r="D9" s="80"/>
      <c r="E9" s="70"/>
      <c r="F9" s="70"/>
      <c r="G9" s="86"/>
      <c r="H9" s="43">
        <f>G9*F9</f>
        <v>0</v>
      </c>
    </row>
    <row r="10" s="30" customFormat="1" ht="21.95" customHeight="1" spans="1:8">
      <c r="A10" s="82" t="s">
        <v>61</v>
      </c>
      <c r="B10" s="85" t="s">
        <v>62</v>
      </c>
      <c r="C10" s="40" t="s">
        <v>59</v>
      </c>
      <c r="D10" s="80"/>
      <c r="E10" s="70"/>
      <c r="F10" s="70"/>
      <c r="G10" s="86"/>
      <c r="H10" s="43"/>
    </row>
    <row r="11" s="29" customFormat="1" ht="20.1" customHeight="1" spans="1:8">
      <c r="A11" s="38" t="s">
        <v>63</v>
      </c>
      <c r="B11" s="39" t="s">
        <v>64</v>
      </c>
      <c r="C11" s="40"/>
      <c r="D11" s="40" t="s">
        <v>65</v>
      </c>
      <c r="E11" s="39" t="s">
        <v>66</v>
      </c>
      <c r="F11" s="42"/>
      <c r="G11" s="42"/>
      <c r="H11" s="43"/>
    </row>
    <row r="12" s="30" customFormat="1" ht="21.95" customHeight="1" spans="1:8">
      <c r="A12" s="82" t="s">
        <v>44</v>
      </c>
      <c r="B12" s="85" t="s">
        <v>67</v>
      </c>
      <c r="C12" s="40" t="s">
        <v>59</v>
      </c>
      <c r="D12" s="80"/>
      <c r="E12" s="70"/>
      <c r="F12" s="70"/>
      <c r="G12" s="86"/>
      <c r="H12" s="45"/>
    </row>
    <row r="13" s="30" customFormat="1" ht="21.95" customHeight="1" spans="1:8">
      <c r="A13" s="82" t="s">
        <v>49</v>
      </c>
      <c r="B13" s="85" t="s">
        <v>68</v>
      </c>
      <c r="C13" s="40" t="s">
        <v>59</v>
      </c>
      <c r="D13" s="80"/>
      <c r="E13" s="70"/>
      <c r="F13" s="70"/>
      <c r="G13" s="86"/>
      <c r="H13" s="45"/>
    </row>
    <row r="14" s="30" customFormat="1" ht="21.95" customHeight="1" spans="1:8">
      <c r="A14" s="82" t="s">
        <v>61</v>
      </c>
      <c r="B14" s="85" t="s">
        <v>69</v>
      </c>
      <c r="C14" s="40" t="s">
        <v>59</v>
      </c>
      <c r="D14" s="80"/>
      <c r="E14" s="70"/>
      <c r="F14" s="70"/>
      <c r="G14" s="86"/>
      <c r="H14" s="45"/>
    </row>
    <row r="15" s="29" customFormat="1" ht="20.1" customHeight="1" spans="1:8">
      <c r="A15" s="38" t="s">
        <v>70</v>
      </c>
      <c r="B15" s="39" t="s">
        <v>71</v>
      </c>
      <c r="C15" s="40"/>
      <c r="D15" s="40"/>
      <c r="E15" s="39"/>
      <c r="F15" s="42"/>
      <c r="G15" s="42"/>
      <c r="H15" s="43"/>
    </row>
    <row r="16" s="29" customFormat="1" ht="20.1" customHeight="1" spans="1:8">
      <c r="A16" s="38" t="s">
        <v>44</v>
      </c>
      <c r="B16" s="39" t="s">
        <v>72</v>
      </c>
      <c r="C16" s="40" t="s">
        <v>59</v>
      </c>
      <c r="D16" s="40" t="s">
        <v>73</v>
      </c>
      <c r="E16" s="39" t="s">
        <v>74</v>
      </c>
      <c r="F16" s="42">
        <v>1330</v>
      </c>
      <c r="G16" s="42"/>
      <c r="H16" s="43">
        <f>F16*G16</f>
        <v>0</v>
      </c>
    </row>
    <row r="17" s="29" customFormat="1" ht="20.1" customHeight="1" spans="1:8">
      <c r="A17" s="38" t="s">
        <v>49</v>
      </c>
      <c r="B17" s="39" t="s">
        <v>75</v>
      </c>
      <c r="C17" s="40" t="s">
        <v>59</v>
      </c>
      <c r="D17" s="40" t="s">
        <v>76</v>
      </c>
      <c r="E17" s="41" t="s">
        <v>77</v>
      </c>
      <c r="F17" s="42"/>
      <c r="G17" s="42"/>
      <c r="H17" s="43"/>
    </row>
    <row r="18" s="29" customFormat="1" ht="20.1" customHeight="1" spans="1:8">
      <c r="A18" s="38" t="s">
        <v>61</v>
      </c>
      <c r="B18" s="39" t="s">
        <v>78</v>
      </c>
      <c r="C18" s="40" t="s">
        <v>59</v>
      </c>
      <c r="D18" s="39" t="s">
        <v>79</v>
      </c>
      <c r="E18" s="41" t="s">
        <v>80</v>
      </c>
      <c r="F18" s="42"/>
      <c r="G18" s="42"/>
      <c r="H18" s="43"/>
    </row>
    <row r="19" s="29" customFormat="1" ht="20.1" customHeight="1" spans="1:8">
      <c r="A19" s="38" t="s">
        <v>81</v>
      </c>
      <c r="B19" s="39" t="s">
        <v>82</v>
      </c>
      <c r="C19" s="40" t="s">
        <v>59</v>
      </c>
      <c r="D19" s="41" t="s">
        <v>83</v>
      </c>
      <c r="E19" s="41" t="s">
        <v>80</v>
      </c>
      <c r="F19" s="42"/>
      <c r="G19" s="42"/>
      <c r="H19" s="43"/>
    </row>
    <row r="20" s="29" customFormat="1" ht="20.1" customHeight="1" spans="1:8">
      <c r="A20" s="38" t="s">
        <v>84</v>
      </c>
      <c r="B20" s="39" t="s">
        <v>85</v>
      </c>
      <c r="C20" s="40"/>
      <c r="D20" s="41"/>
      <c r="E20" s="41"/>
      <c r="F20" s="42"/>
      <c r="G20" s="42"/>
      <c r="H20" s="43"/>
    </row>
    <row r="21" s="29" customFormat="1" ht="20.1" customHeight="1" spans="1:8">
      <c r="A21" s="38" t="s">
        <v>44</v>
      </c>
      <c r="B21" s="39" t="s">
        <v>72</v>
      </c>
      <c r="C21" s="40" t="s">
        <v>59</v>
      </c>
      <c r="D21" s="39" t="s">
        <v>73</v>
      </c>
      <c r="E21" s="39" t="s">
        <v>74</v>
      </c>
      <c r="F21" s="42"/>
      <c r="G21" s="42"/>
      <c r="H21" s="43"/>
    </row>
    <row r="22" s="29" customFormat="1" ht="20.1" customHeight="1" spans="1:8">
      <c r="A22" s="38" t="s">
        <v>49</v>
      </c>
      <c r="B22" s="39" t="s">
        <v>75</v>
      </c>
      <c r="C22" s="40" t="s">
        <v>59</v>
      </c>
      <c r="D22" s="39" t="s">
        <v>76</v>
      </c>
      <c r="E22" s="41" t="s">
        <v>77</v>
      </c>
      <c r="F22" s="42"/>
      <c r="G22" s="42"/>
      <c r="H22" s="43"/>
    </row>
    <row r="23" s="29" customFormat="1" ht="20.1" customHeight="1" spans="1:8">
      <c r="A23" s="38" t="s">
        <v>61</v>
      </c>
      <c r="B23" s="39" t="s">
        <v>78</v>
      </c>
      <c r="C23" s="40" t="s">
        <v>59</v>
      </c>
      <c r="D23" s="39" t="s">
        <v>79</v>
      </c>
      <c r="E23" s="41" t="s">
        <v>80</v>
      </c>
      <c r="F23" s="42"/>
      <c r="G23" s="42"/>
      <c r="H23" s="43"/>
    </row>
    <row r="24" s="29" customFormat="1" ht="20.1" customHeight="1" spans="1:8">
      <c r="A24" s="38" t="s">
        <v>81</v>
      </c>
      <c r="B24" s="39" t="s">
        <v>82</v>
      </c>
      <c r="C24" s="40" t="s">
        <v>59</v>
      </c>
      <c r="D24" s="41" t="s">
        <v>83</v>
      </c>
      <c r="E24" s="41" t="s">
        <v>80</v>
      </c>
      <c r="F24" s="42"/>
      <c r="G24" s="42"/>
      <c r="H24" s="43"/>
    </row>
    <row r="25" s="29" customFormat="1" ht="20.1" customHeight="1" spans="1:8">
      <c r="A25" s="38" t="s">
        <v>86</v>
      </c>
      <c r="B25" s="39" t="s">
        <v>87</v>
      </c>
      <c r="C25" s="40"/>
      <c r="D25" s="40"/>
      <c r="E25" s="39"/>
      <c r="F25" s="42"/>
      <c r="G25" s="42"/>
      <c r="H25" s="43"/>
    </row>
    <row r="26" s="29" customFormat="1" ht="20.1" customHeight="1" spans="1:8">
      <c r="A26" s="38" t="s">
        <v>44</v>
      </c>
      <c r="B26" s="39" t="s">
        <v>88</v>
      </c>
      <c r="C26" s="40" t="s">
        <v>59</v>
      </c>
      <c r="D26" s="40" t="s">
        <v>89</v>
      </c>
      <c r="E26" s="48" t="s">
        <v>90</v>
      </c>
      <c r="F26" s="42">
        <v>824</v>
      </c>
      <c r="G26" s="42"/>
      <c r="H26" s="43">
        <f>F26*G26</f>
        <v>0</v>
      </c>
    </row>
    <row r="27" s="29" customFormat="1" ht="20.1" customHeight="1" spans="1:8">
      <c r="A27" s="38" t="s">
        <v>49</v>
      </c>
      <c r="B27" s="39" t="s">
        <v>91</v>
      </c>
      <c r="C27" s="40" t="s">
        <v>59</v>
      </c>
      <c r="D27" s="40" t="s">
        <v>92</v>
      </c>
      <c r="E27" s="40" t="s">
        <v>93</v>
      </c>
      <c r="F27" s="42"/>
      <c r="G27" s="42"/>
      <c r="H27" s="43"/>
    </row>
    <row r="28" s="29" customFormat="1" ht="20.1" customHeight="1" spans="1:8">
      <c r="A28" s="38" t="s">
        <v>61</v>
      </c>
      <c r="B28" s="39" t="s">
        <v>94</v>
      </c>
      <c r="C28" s="40" t="s">
        <v>59</v>
      </c>
      <c r="D28" s="39" t="s">
        <v>95</v>
      </c>
      <c r="E28" s="40" t="s">
        <v>96</v>
      </c>
      <c r="F28" s="42">
        <f>1986</f>
        <v>1986</v>
      </c>
      <c r="G28" s="51"/>
      <c r="H28" s="43">
        <f>F28*G28</f>
        <v>0</v>
      </c>
    </row>
    <row r="29" s="29" customFormat="1" ht="20.1" customHeight="1" spans="1:8">
      <c r="A29" s="38" t="s">
        <v>81</v>
      </c>
      <c r="B29" s="39" t="s">
        <v>97</v>
      </c>
      <c r="C29" s="40" t="s">
        <v>59</v>
      </c>
      <c r="D29" s="52" t="s">
        <v>95</v>
      </c>
      <c r="E29" s="40" t="s">
        <v>98</v>
      </c>
      <c r="F29" s="42"/>
      <c r="G29" s="51"/>
      <c r="H29" s="53"/>
    </row>
    <row r="30" s="29" customFormat="1" ht="20.1" customHeight="1" spans="1:8">
      <c r="A30" s="38" t="s">
        <v>99</v>
      </c>
      <c r="B30" s="39" t="s">
        <v>100</v>
      </c>
      <c r="C30" s="40" t="s">
        <v>59</v>
      </c>
      <c r="D30" s="39" t="s">
        <v>101</v>
      </c>
      <c r="E30" s="40" t="s">
        <v>102</v>
      </c>
      <c r="F30" s="42"/>
      <c r="G30" s="51"/>
      <c r="H30" s="53"/>
    </row>
    <row r="31" s="29" customFormat="1" ht="20.1" customHeight="1" spans="1:8">
      <c r="A31" s="38" t="s">
        <v>103</v>
      </c>
      <c r="B31" s="39" t="s">
        <v>104</v>
      </c>
      <c r="C31" s="40"/>
      <c r="D31" s="39"/>
      <c r="E31" s="40"/>
      <c r="F31" s="42"/>
      <c r="G31" s="51"/>
      <c r="H31" s="53"/>
    </row>
    <row r="32" s="29" customFormat="1" ht="20.1" customHeight="1" spans="1:8">
      <c r="A32" s="38" t="s">
        <v>44</v>
      </c>
      <c r="B32" s="39" t="s">
        <v>88</v>
      </c>
      <c r="C32" s="40" t="s">
        <v>59</v>
      </c>
      <c r="D32" s="39" t="s">
        <v>89</v>
      </c>
      <c r="E32" s="40" t="s">
        <v>90</v>
      </c>
      <c r="F32" s="42"/>
      <c r="G32" s="51"/>
      <c r="H32" s="53"/>
    </row>
    <row r="33" s="29" customFormat="1" ht="20.1" customHeight="1" spans="1:8">
      <c r="A33" s="38" t="s">
        <v>49</v>
      </c>
      <c r="B33" s="39" t="s">
        <v>91</v>
      </c>
      <c r="C33" s="40" t="s">
        <v>59</v>
      </c>
      <c r="D33" s="39" t="s">
        <v>92</v>
      </c>
      <c r="E33" s="40" t="s">
        <v>93</v>
      </c>
      <c r="F33" s="42"/>
      <c r="G33" s="51"/>
      <c r="H33" s="53"/>
    </row>
    <row r="34" s="29" customFormat="1" ht="20.1" customHeight="1" spans="1:8">
      <c r="A34" s="38" t="s">
        <v>61</v>
      </c>
      <c r="B34" s="39" t="s">
        <v>105</v>
      </c>
      <c r="C34" s="40" t="s">
        <v>59</v>
      </c>
      <c r="D34" s="39" t="s">
        <v>95</v>
      </c>
      <c r="E34" s="40" t="s">
        <v>96</v>
      </c>
      <c r="F34" s="42"/>
      <c r="G34" s="51"/>
      <c r="H34" s="53"/>
    </row>
    <row r="35" s="29" customFormat="1" ht="20.1" customHeight="1" spans="1:8">
      <c r="A35" s="38" t="s">
        <v>81</v>
      </c>
      <c r="B35" s="39" t="s">
        <v>97</v>
      </c>
      <c r="C35" s="40" t="s">
        <v>59</v>
      </c>
      <c r="D35" s="52" t="s">
        <v>95</v>
      </c>
      <c r="E35" s="40" t="s">
        <v>98</v>
      </c>
      <c r="F35" s="42"/>
      <c r="G35" s="51"/>
      <c r="H35" s="53"/>
    </row>
    <row r="36" s="29" customFormat="1" ht="20.1" customHeight="1" spans="1:8">
      <c r="A36" s="38" t="s">
        <v>106</v>
      </c>
      <c r="B36" s="39" t="s">
        <v>107</v>
      </c>
      <c r="C36" s="40"/>
      <c r="D36" s="40"/>
      <c r="E36" s="39"/>
      <c r="F36" s="42"/>
      <c r="G36" s="51"/>
      <c r="H36" s="53"/>
    </row>
    <row r="37" s="29" customFormat="1" ht="20.1" customHeight="1" spans="1:8">
      <c r="A37" s="38" t="s">
        <v>44</v>
      </c>
      <c r="B37" s="39" t="s">
        <v>108</v>
      </c>
      <c r="C37" s="40" t="s">
        <v>59</v>
      </c>
      <c r="D37" s="40" t="s">
        <v>109</v>
      </c>
      <c r="E37" s="39" t="s">
        <v>110</v>
      </c>
      <c r="F37" s="42"/>
      <c r="G37" s="51"/>
      <c r="H37" s="53"/>
    </row>
    <row r="38" s="29" customFormat="1" ht="20.1" customHeight="1" spans="1:8">
      <c r="A38" s="38" t="s">
        <v>49</v>
      </c>
      <c r="B38" s="39" t="s">
        <v>111</v>
      </c>
      <c r="C38" s="40"/>
      <c r="D38" s="40"/>
      <c r="E38" s="39"/>
      <c r="F38" s="42"/>
      <c r="G38" s="51"/>
      <c r="H38" s="53"/>
    </row>
    <row r="39" s="29" customFormat="1" ht="20.1" customHeight="1" spans="1:8">
      <c r="A39" s="38" t="s">
        <v>112</v>
      </c>
      <c r="B39" s="39" t="s">
        <v>113</v>
      </c>
      <c r="C39" s="40" t="s">
        <v>59</v>
      </c>
      <c r="D39" s="40" t="s">
        <v>114</v>
      </c>
      <c r="E39" s="39" t="s">
        <v>115</v>
      </c>
      <c r="F39" s="42"/>
      <c r="G39" s="51"/>
      <c r="H39" s="53"/>
    </row>
    <row r="40" s="29" customFormat="1" ht="20.1" customHeight="1" spans="1:8">
      <c r="A40" s="38" t="s">
        <v>116</v>
      </c>
      <c r="B40" s="39" t="s">
        <v>117</v>
      </c>
      <c r="C40" s="40" t="s">
        <v>59</v>
      </c>
      <c r="D40" s="40" t="s">
        <v>118</v>
      </c>
      <c r="E40" s="39" t="s">
        <v>115</v>
      </c>
      <c r="F40" s="42"/>
      <c r="G40" s="51"/>
      <c r="H40" s="53"/>
    </row>
    <row r="41" s="29" customFormat="1" ht="20.1" customHeight="1" spans="1:8">
      <c r="A41" s="38" t="s">
        <v>61</v>
      </c>
      <c r="B41" s="39" t="s">
        <v>119</v>
      </c>
      <c r="C41" s="40" t="s">
        <v>120</v>
      </c>
      <c r="D41" s="40" t="s">
        <v>121</v>
      </c>
      <c r="E41" s="39" t="s">
        <v>122</v>
      </c>
      <c r="F41" s="42"/>
      <c r="G41" s="51"/>
      <c r="H41" s="53"/>
    </row>
    <row r="42" s="29" customFormat="1" ht="20.1" customHeight="1" spans="1:8">
      <c r="A42" s="38" t="s">
        <v>81</v>
      </c>
      <c r="B42" s="39" t="s">
        <v>123</v>
      </c>
      <c r="C42" s="40" t="s">
        <v>120</v>
      </c>
      <c r="D42" s="40" t="s">
        <v>124</v>
      </c>
      <c r="E42" s="39" t="s">
        <v>125</v>
      </c>
      <c r="F42" s="42"/>
      <c r="G42" s="51"/>
      <c r="H42" s="53"/>
    </row>
    <row r="43" s="29" customFormat="1" ht="20.1" customHeight="1" spans="1:8">
      <c r="A43" s="38" t="s">
        <v>99</v>
      </c>
      <c r="B43" s="39" t="s">
        <v>126</v>
      </c>
      <c r="C43" s="40"/>
      <c r="D43" s="40"/>
      <c r="E43" s="41"/>
      <c r="F43" s="42"/>
      <c r="G43" s="51"/>
      <c r="H43" s="53"/>
    </row>
    <row r="44" s="29" customFormat="1" ht="20.1" customHeight="1" spans="1:8">
      <c r="A44" s="38" t="s">
        <v>127</v>
      </c>
      <c r="B44" s="39" t="s">
        <v>128</v>
      </c>
      <c r="C44" s="40" t="s">
        <v>46</v>
      </c>
      <c r="D44" s="39" t="s">
        <v>129</v>
      </c>
      <c r="E44" s="41" t="s">
        <v>130</v>
      </c>
      <c r="F44" s="42"/>
      <c r="G44" s="51"/>
      <c r="H44" s="53"/>
    </row>
    <row r="45" s="29" customFormat="1" ht="20.1" customHeight="1" spans="1:8">
      <c r="A45" s="38" t="s">
        <v>131</v>
      </c>
      <c r="B45" s="39" t="s">
        <v>132</v>
      </c>
      <c r="C45" s="40" t="s">
        <v>46</v>
      </c>
      <c r="D45" s="41" t="s">
        <v>133</v>
      </c>
      <c r="E45" s="41" t="s">
        <v>130</v>
      </c>
      <c r="F45" s="42"/>
      <c r="G45" s="51"/>
      <c r="H45" s="53"/>
    </row>
    <row r="46" s="29" customFormat="1" ht="20.1" customHeight="1" spans="1:8">
      <c r="A46" s="38" t="s">
        <v>134</v>
      </c>
      <c r="B46" s="39" t="s">
        <v>135</v>
      </c>
      <c r="C46" s="40" t="s">
        <v>46</v>
      </c>
      <c r="D46" s="41" t="s">
        <v>136</v>
      </c>
      <c r="E46" s="41" t="s">
        <v>130</v>
      </c>
      <c r="F46" s="42"/>
      <c r="G46" s="51"/>
      <c r="H46" s="53"/>
    </row>
    <row r="47" s="29" customFormat="1" ht="20.1" customHeight="1" spans="1:8">
      <c r="A47" s="38" t="s">
        <v>137</v>
      </c>
      <c r="B47" s="39" t="s">
        <v>138</v>
      </c>
      <c r="C47" s="40"/>
      <c r="D47" s="41"/>
      <c r="E47" s="41"/>
      <c r="F47" s="42"/>
      <c r="G47" s="51"/>
      <c r="H47" s="53"/>
    </row>
    <row r="48" s="29" customFormat="1" ht="20.1" customHeight="1" spans="1:8">
      <c r="A48" s="38" t="s">
        <v>139</v>
      </c>
      <c r="B48" s="39" t="s">
        <v>140</v>
      </c>
      <c r="C48" s="40" t="s">
        <v>46</v>
      </c>
      <c r="D48" s="41" t="s">
        <v>141</v>
      </c>
      <c r="E48" s="41" t="s">
        <v>142</v>
      </c>
      <c r="F48" s="42"/>
      <c r="G48" s="51"/>
      <c r="H48" s="53"/>
    </row>
    <row r="49" s="29" customFormat="1" ht="20.1" customHeight="1" spans="1:8">
      <c r="A49" s="38" t="s">
        <v>143</v>
      </c>
      <c r="B49" s="39" t="s">
        <v>144</v>
      </c>
      <c r="C49" s="40" t="s">
        <v>59</v>
      </c>
      <c r="D49" s="41" t="s">
        <v>145</v>
      </c>
      <c r="E49" s="41" t="s">
        <v>146</v>
      </c>
      <c r="F49" s="42"/>
      <c r="G49" s="51"/>
      <c r="H49" s="53"/>
    </row>
    <row r="50" s="29" customFormat="1" ht="20.1" customHeight="1" spans="1:8">
      <c r="A50" s="38" t="s">
        <v>147</v>
      </c>
      <c r="B50" s="39" t="s">
        <v>148</v>
      </c>
      <c r="C50" s="40"/>
      <c r="D50" s="41"/>
      <c r="E50" s="41"/>
      <c r="F50" s="42"/>
      <c r="G50" s="51"/>
      <c r="H50" s="53"/>
    </row>
    <row r="51" s="29" customFormat="1" ht="20.1" customHeight="1" spans="1:8">
      <c r="A51" s="38" t="s">
        <v>44</v>
      </c>
      <c r="B51" s="39" t="s">
        <v>149</v>
      </c>
      <c r="C51" s="40" t="s">
        <v>59</v>
      </c>
      <c r="D51" s="41" t="s">
        <v>150</v>
      </c>
      <c r="E51" s="41" t="s">
        <v>151</v>
      </c>
      <c r="F51" s="42"/>
      <c r="G51" s="51"/>
      <c r="H51" s="53"/>
    </row>
    <row r="52" s="29" customFormat="1" ht="20.1" customHeight="1" spans="1:8">
      <c r="A52" s="38" t="s">
        <v>152</v>
      </c>
      <c r="B52" s="39" t="s">
        <v>153</v>
      </c>
      <c r="C52" s="40"/>
      <c r="D52" s="40"/>
      <c r="E52" s="39"/>
      <c r="F52" s="42"/>
      <c r="G52" s="51"/>
      <c r="H52" s="53"/>
    </row>
    <row r="53" s="29" customFormat="1" ht="20.1" customHeight="1" spans="1:8">
      <c r="A53" s="38" t="s">
        <v>44</v>
      </c>
      <c r="B53" s="39" t="s">
        <v>154</v>
      </c>
      <c r="C53" s="40" t="s">
        <v>59</v>
      </c>
      <c r="D53" s="40" t="s">
        <v>155</v>
      </c>
      <c r="E53" s="48" t="s">
        <v>156</v>
      </c>
      <c r="F53" s="42"/>
      <c r="G53" s="51"/>
      <c r="H53" s="53"/>
    </row>
    <row r="54" s="29" customFormat="1" ht="20.1" customHeight="1" spans="1:8">
      <c r="A54" s="38" t="s">
        <v>49</v>
      </c>
      <c r="B54" s="39" t="s">
        <v>157</v>
      </c>
      <c r="C54" s="40"/>
      <c r="D54" s="40"/>
      <c r="E54" s="39"/>
      <c r="F54" s="42"/>
      <c r="G54" s="51"/>
      <c r="H54" s="53"/>
    </row>
    <row r="55" s="29" customFormat="1" ht="20.1" customHeight="1" spans="1:8">
      <c r="A55" s="38" t="s">
        <v>112</v>
      </c>
      <c r="B55" s="39" t="s">
        <v>158</v>
      </c>
      <c r="C55" s="40" t="s">
        <v>46</v>
      </c>
      <c r="D55" s="41" t="s">
        <v>159</v>
      </c>
      <c r="E55" s="41" t="s">
        <v>130</v>
      </c>
      <c r="F55" s="42"/>
      <c r="G55" s="51"/>
      <c r="H55" s="53"/>
    </row>
    <row r="56" s="29" customFormat="1" ht="20.1" customHeight="1" spans="1:8">
      <c r="A56" s="38" t="s">
        <v>116</v>
      </c>
      <c r="B56" s="39" t="s">
        <v>135</v>
      </c>
      <c r="C56" s="40" t="s">
        <v>46</v>
      </c>
      <c r="D56" s="41" t="s">
        <v>136</v>
      </c>
      <c r="E56" s="41" t="s">
        <v>130</v>
      </c>
      <c r="F56" s="42"/>
      <c r="G56" s="51"/>
      <c r="H56" s="53"/>
    </row>
    <row r="57" s="29" customFormat="1" ht="20.1" customHeight="1" spans="1:8">
      <c r="A57" s="38" t="s">
        <v>160</v>
      </c>
      <c r="B57" s="39" t="s">
        <v>161</v>
      </c>
      <c r="C57" s="40" t="s">
        <v>59</v>
      </c>
      <c r="D57" s="40" t="s">
        <v>162</v>
      </c>
      <c r="E57" s="40" t="s">
        <v>156</v>
      </c>
      <c r="F57" s="42"/>
      <c r="G57" s="51"/>
      <c r="H57" s="53"/>
    </row>
    <row r="58" s="29" customFormat="1" ht="20.1" customHeight="1" spans="1:8">
      <c r="A58" s="38" t="s">
        <v>163</v>
      </c>
      <c r="B58" s="39" t="s">
        <v>164</v>
      </c>
      <c r="C58" s="40"/>
      <c r="D58" s="40"/>
      <c r="E58" s="39"/>
      <c r="F58" s="42"/>
      <c r="G58" s="51"/>
      <c r="H58" s="53"/>
    </row>
    <row r="59" s="29" customFormat="1" ht="20.1" customHeight="1" spans="1:8">
      <c r="A59" s="38" t="s">
        <v>44</v>
      </c>
      <c r="B59" s="39" t="s">
        <v>165</v>
      </c>
      <c r="C59" s="40" t="s">
        <v>59</v>
      </c>
      <c r="D59" s="40" t="s">
        <v>166</v>
      </c>
      <c r="E59" s="41" t="s">
        <v>167</v>
      </c>
      <c r="F59" s="42"/>
      <c r="G59" s="51"/>
      <c r="H59" s="53"/>
    </row>
    <row r="60" s="29" customFormat="1" ht="20.1" customHeight="1" spans="1:8">
      <c r="A60" s="38" t="s">
        <v>49</v>
      </c>
      <c r="B60" s="39" t="s">
        <v>168</v>
      </c>
      <c r="C60" s="40" t="s">
        <v>59</v>
      </c>
      <c r="D60" s="39" t="s">
        <v>169</v>
      </c>
      <c r="E60" s="41" t="s">
        <v>170</v>
      </c>
      <c r="F60" s="42"/>
      <c r="G60" s="51"/>
      <c r="H60" s="43">
        <f>F60*G60</f>
        <v>0</v>
      </c>
    </row>
    <row r="61" s="29" customFormat="1" ht="20.1" customHeight="1" spans="1:8">
      <c r="A61" s="38" t="s">
        <v>61</v>
      </c>
      <c r="B61" s="39" t="s">
        <v>171</v>
      </c>
      <c r="C61" s="40" t="s">
        <v>59</v>
      </c>
      <c r="D61" s="41" t="s">
        <v>172</v>
      </c>
      <c r="E61" s="41" t="s">
        <v>173</v>
      </c>
      <c r="F61" s="42"/>
      <c r="G61" s="51"/>
      <c r="H61" s="53"/>
    </row>
    <row r="62" s="29" customFormat="1" ht="20.1" customHeight="1" spans="1:8">
      <c r="A62" s="38"/>
      <c r="B62" s="40"/>
      <c r="C62" s="40"/>
      <c r="D62" s="41"/>
      <c r="E62" s="41"/>
      <c r="F62" s="42"/>
      <c r="G62" s="51"/>
      <c r="H62" s="53"/>
    </row>
    <row r="63" s="29" customFormat="1" ht="20.1" customHeight="1" spans="1:8">
      <c r="A63" s="38"/>
      <c r="B63" s="40"/>
      <c r="C63" s="40"/>
      <c r="D63" s="41"/>
      <c r="E63" s="41"/>
      <c r="F63" s="42"/>
      <c r="G63" s="51"/>
      <c r="H63" s="53"/>
    </row>
    <row r="64" s="29" customFormat="1" ht="20.1" customHeight="1" spans="1:8">
      <c r="A64" s="38"/>
      <c r="B64" s="40"/>
      <c r="C64" s="40"/>
      <c r="D64" s="41"/>
      <c r="E64" s="41"/>
      <c r="F64" s="42"/>
      <c r="G64" s="51"/>
      <c r="H64" s="53"/>
    </row>
    <row r="65" s="29" customFormat="1" ht="20.1" customHeight="1" spans="1:8">
      <c r="A65" s="38"/>
      <c r="B65" s="40"/>
      <c r="C65" s="40"/>
      <c r="D65" s="41"/>
      <c r="E65" s="41"/>
      <c r="F65" s="42"/>
      <c r="G65" s="51"/>
      <c r="H65" s="53"/>
    </row>
    <row r="66" s="29" customFormat="1" ht="20.1" customHeight="1" spans="1:8">
      <c r="A66" s="54" t="s">
        <v>174</v>
      </c>
      <c r="B66" s="55"/>
      <c r="C66" s="55"/>
      <c r="D66" s="56"/>
      <c r="E66" s="56"/>
      <c r="F66" s="57">
        <f>SUM(H4:H65)</f>
        <v>0</v>
      </c>
      <c r="G66" s="58" t="s">
        <v>40</v>
      </c>
      <c r="H66" s="59"/>
    </row>
    <row r="67" s="29" customFormat="1" ht="20.1" customHeight="1" spans="6:6">
      <c r="F67" s="75"/>
    </row>
    <row r="68" s="29" customFormat="1" ht="13" spans="1:6">
      <c r="A68" s="60"/>
      <c r="F68" s="75"/>
    </row>
    <row r="69" s="29" customFormat="1" ht="13" spans="6:6">
      <c r="F69" s="75"/>
    </row>
    <row r="70" s="29" customFormat="1" ht="13" spans="1:6">
      <c r="A70" s="60"/>
      <c r="F70" s="75"/>
    </row>
    <row r="71" spans="1:1">
      <c r="A71" s="61"/>
    </row>
    <row r="72" ht="21" spans="1:1">
      <c r="A72" s="62"/>
    </row>
    <row r="73" spans="1:1">
      <c r="A73" s="61"/>
    </row>
    <row r="74" ht="21" spans="1:1">
      <c r="A74" s="62"/>
    </row>
    <row r="75" spans="1:1">
      <c r="A75" s="61"/>
    </row>
    <row r="76" ht="21" spans="1:1">
      <c r="A76" s="62"/>
    </row>
    <row r="77" spans="1:1">
      <c r="A77" s="61"/>
    </row>
  </sheetData>
  <mergeCells count="3">
    <mergeCell ref="A1:H1"/>
    <mergeCell ref="A2:H2"/>
    <mergeCell ref="A66:C66"/>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6"/>
  <sheetViews>
    <sheetView view="pageBreakPreview" zoomScaleNormal="100" topLeftCell="A16" workbookViewId="0">
      <selection activeCell="G26" sqref="G25:G26"/>
    </sheetView>
  </sheetViews>
  <sheetFormatPr defaultColWidth="9" defaultRowHeight="14"/>
  <cols>
    <col min="1" max="1" width="6.87272727272727" customWidth="1"/>
    <col min="2" max="2" width="25.5" customWidth="1"/>
    <col min="3" max="3" width="6.37272727272727" customWidth="1"/>
    <col min="4" max="4" width="40.1272727272727" hidden="1" customWidth="1"/>
    <col min="5" max="5" width="33.1272727272727" hidden="1" customWidth="1"/>
    <col min="6" max="8" width="12.6272727272727" style="68" customWidth="1"/>
  </cols>
  <sheetData>
    <row r="1" ht="36" customHeight="1" spans="1:9">
      <c r="A1" s="31" t="s">
        <v>175</v>
      </c>
      <c r="B1" s="31"/>
      <c r="C1" s="31"/>
      <c r="D1" s="31"/>
      <c r="E1" s="31"/>
      <c r="F1" s="31"/>
      <c r="G1" s="31"/>
      <c r="H1" s="31"/>
      <c r="I1" s="63"/>
    </row>
    <row r="2" s="8" customFormat="1" ht="20.1" customHeight="1" spans="1:8">
      <c r="A2" s="32" t="str">
        <f>封面!A5</f>
        <v>疏勒县库木西力克乡17村农村道路建设项目</v>
      </c>
      <c r="B2" s="32"/>
      <c r="C2" s="32"/>
      <c r="D2" s="32"/>
      <c r="E2" s="32"/>
      <c r="F2" s="69"/>
      <c r="G2" s="69"/>
      <c r="H2" s="69"/>
    </row>
    <row r="3" s="29" customFormat="1" ht="20.1" customHeight="1" spans="1:8">
      <c r="A3" s="33" t="s">
        <v>1</v>
      </c>
      <c r="B3" s="34" t="s">
        <v>2</v>
      </c>
      <c r="C3" s="34" t="s">
        <v>3</v>
      </c>
      <c r="D3" s="34" t="s">
        <v>4</v>
      </c>
      <c r="E3" s="34" t="s">
        <v>5</v>
      </c>
      <c r="F3" s="35" t="s">
        <v>6</v>
      </c>
      <c r="G3" s="36" t="s">
        <v>7</v>
      </c>
      <c r="H3" s="37" t="s">
        <v>8</v>
      </c>
    </row>
    <row r="4" s="29" customFormat="1" ht="20.1" customHeight="1" spans="1:8">
      <c r="A4" s="38" t="s">
        <v>176</v>
      </c>
      <c r="B4" s="39" t="s">
        <v>177</v>
      </c>
      <c r="C4" s="40" t="s">
        <v>46</v>
      </c>
      <c r="D4" s="40" t="s">
        <v>178</v>
      </c>
      <c r="E4" s="39" t="s">
        <v>179</v>
      </c>
      <c r="F4" s="42"/>
      <c r="G4" s="42"/>
      <c r="H4" s="43"/>
    </row>
    <row r="5" s="30" customFormat="1" ht="21" customHeight="1" spans="1:8">
      <c r="A5" s="78" t="s">
        <v>44</v>
      </c>
      <c r="B5" s="79" t="s">
        <v>180</v>
      </c>
      <c r="C5" s="40" t="s">
        <v>46</v>
      </c>
      <c r="D5" s="80"/>
      <c r="E5" s="81"/>
      <c r="F5" s="81"/>
      <c r="G5" s="44"/>
      <c r="H5" s="46">
        <f t="shared" ref="H5:H9" si="0">F5*G5</f>
        <v>0</v>
      </c>
    </row>
    <row r="6" s="30" customFormat="1" ht="21" customHeight="1" spans="1:8">
      <c r="A6" s="82" t="s">
        <v>49</v>
      </c>
      <c r="B6" s="79" t="s">
        <v>181</v>
      </c>
      <c r="C6" s="40" t="s">
        <v>46</v>
      </c>
      <c r="D6" s="80"/>
      <c r="E6" s="81"/>
      <c r="F6" s="81">
        <f>16239+407.8</f>
        <v>16646.8</v>
      </c>
      <c r="G6" s="44"/>
      <c r="H6" s="46">
        <f t="shared" si="0"/>
        <v>0</v>
      </c>
    </row>
    <row r="7" s="29" customFormat="1" ht="20.1" customHeight="1" spans="1:8">
      <c r="A7" s="38" t="s">
        <v>182</v>
      </c>
      <c r="B7" s="39" t="s">
        <v>183</v>
      </c>
      <c r="C7" s="40" t="s">
        <v>46</v>
      </c>
      <c r="D7" s="40" t="s">
        <v>178</v>
      </c>
      <c r="E7" s="39" t="s">
        <v>184</v>
      </c>
      <c r="F7" s="42"/>
      <c r="G7" s="42"/>
      <c r="H7" s="43"/>
    </row>
    <row r="8" s="30" customFormat="1" ht="21" customHeight="1" spans="1:8">
      <c r="A8" s="78" t="s">
        <v>44</v>
      </c>
      <c r="B8" s="79" t="s">
        <v>180</v>
      </c>
      <c r="C8" s="40" t="s">
        <v>46</v>
      </c>
      <c r="D8" s="80"/>
      <c r="E8" s="81"/>
      <c r="F8" s="81">
        <f>14889+303.2</f>
        <v>15192.2</v>
      </c>
      <c r="G8" s="44"/>
      <c r="H8" s="46"/>
    </row>
    <row r="9" s="30" customFormat="1" ht="21.95" customHeight="1" spans="1:8">
      <c r="A9" s="82" t="s">
        <v>49</v>
      </c>
      <c r="B9" s="79" t="s">
        <v>181</v>
      </c>
      <c r="C9" s="40" t="s">
        <v>46</v>
      </c>
      <c r="D9" s="80"/>
      <c r="E9" s="81"/>
      <c r="F9" s="81">
        <f>5111.21+88.64</f>
        <v>5199.85</v>
      </c>
      <c r="G9" s="44"/>
      <c r="H9" s="46">
        <f t="shared" si="0"/>
        <v>0</v>
      </c>
    </row>
    <row r="10" s="30" customFormat="1" ht="21.95" customHeight="1" spans="1:8">
      <c r="A10" s="38" t="s">
        <v>185</v>
      </c>
      <c r="B10" s="39" t="s">
        <v>186</v>
      </c>
      <c r="C10" s="40" t="s">
        <v>46</v>
      </c>
      <c r="D10" s="40" t="s">
        <v>178</v>
      </c>
      <c r="E10" s="39" t="s">
        <v>187</v>
      </c>
      <c r="F10" s="70"/>
      <c r="G10" s="44"/>
      <c r="H10" s="46"/>
    </row>
    <row r="11" s="30" customFormat="1" ht="21" customHeight="1" spans="1:8">
      <c r="A11" s="78" t="s">
        <v>44</v>
      </c>
      <c r="B11" s="79" t="s">
        <v>188</v>
      </c>
      <c r="C11" s="40" t="s">
        <v>46</v>
      </c>
      <c r="D11" s="80"/>
      <c r="E11" s="81"/>
      <c r="F11" s="81"/>
      <c r="G11" s="44"/>
      <c r="H11" s="46"/>
    </row>
    <row r="12" s="30" customFormat="1" ht="21.95" customHeight="1" spans="1:8">
      <c r="A12" s="38" t="s">
        <v>189</v>
      </c>
      <c r="B12" s="39" t="s">
        <v>190</v>
      </c>
      <c r="C12" s="40" t="s">
        <v>46</v>
      </c>
      <c r="D12" s="40" t="s">
        <v>191</v>
      </c>
      <c r="E12" s="41" t="s">
        <v>192</v>
      </c>
      <c r="F12" s="70"/>
      <c r="G12" s="44"/>
      <c r="H12" s="46"/>
    </row>
    <row r="13" s="30" customFormat="1" ht="21.95" customHeight="1" spans="1:8">
      <c r="A13" s="38" t="s">
        <v>193</v>
      </c>
      <c r="B13" s="39" t="s">
        <v>194</v>
      </c>
      <c r="C13" s="40" t="s">
        <v>46</v>
      </c>
      <c r="D13" s="41" t="s">
        <v>191</v>
      </c>
      <c r="E13" s="41" t="s">
        <v>192</v>
      </c>
      <c r="F13" s="70"/>
      <c r="G13" s="44"/>
      <c r="H13" s="46"/>
    </row>
    <row r="14" s="29" customFormat="1" ht="20.1" customHeight="1" spans="1:8">
      <c r="A14" s="38" t="s">
        <v>195</v>
      </c>
      <c r="B14" s="39" t="s">
        <v>196</v>
      </c>
      <c r="C14" s="40" t="s">
        <v>46</v>
      </c>
      <c r="D14" s="40" t="s">
        <v>197</v>
      </c>
      <c r="E14" s="39" t="s">
        <v>198</v>
      </c>
      <c r="F14" s="42">
        <f>11706+285.8</f>
        <v>11991.8</v>
      </c>
      <c r="G14" s="42"/>
      <c r="H14" s="43">
        <f>F14*G14</f>
        <v>0</v>
      </c>
    </row>
    <row r="15" s="30" customFormat="1" ht="21.95" customHeight="1" spans="1:8">
      <c r="A15" s="38" t="s">
        <v>199</v>
      </c>
      <c r="B15" s="39" t="s">
        <v>200</v>
      </c>
      <c r="C15" s="40"/>
      <c r="D15" s="40" t="s">
        <v>201</v>
      </c>
      <c r="E15" s="39" t="s">
        <v>202</v>
      </c>
      <c r="F15" s="70"/>
      <c r="G15" s="44"/>
      <c r="H15" s="46"/>
    </row>
    <row r="16" s="30" customFormat="1" ht="21" customHeight="1" spans="1:8">
      <c r="A16" s="78" t="s">
        <v>44</v>
      </c>
      <c r="B16" s="79" t="s">
        <v>188</v>
      </c>
      <c r="C16" s="40" t="s">
        <v>46</v>
      </c>
      <c r="D16" s="80"/>
      <c r="E16" s="81"/>
      <c r="F16" s="81"/>
      <c r="G16" s="44"/>
      <c r="H16" s="46"/>
    </row>
    <row r="17" s="30" customFormat="1" ht="21.95" customHeight="1" spans="1:8">
      <c r="A17" s="38" t="s">
        <v>203</v>
      </c>
      <c r="B17" s="39" t="s">
        <v>204</v>
      </c>
      <c r="C17" s="40"/>
      <c r="D17" s="40" t="s">
        <v>205</v>
      </c>
      <c r="E17" s="41" t="s">
        <v>206</v>
      </c>
      <c r="F17" s="70"/>
      <c r="G17" s="44"/>
      <c r="H17" s="46"/>
    </row>
    <row r="18" s="30" customFormat="1" ht="21" customHeight="1" spans="1:8">
      <c r="A18" s="78" t="s">
        <v>44</v>
      </c>
      <c r="B18" s="79" t="s">
        <v>207</v>
      </c>
      <c r="C18" s="40" t="s">
        <v>46</v>
      </c>
      <c r="D18" s="80"/>
      <c r="E18" s="81"/>
      <c r="F18" s="42"/>
      <c r="G18" s="44"/>
      <c r="H18" s="43">
        <f>G18*F18</f>
        <v>0</v>
      </c>
    </row>
    <row r="19" s="30" customFormat="1" ht="21.95" customHeight="1" spans="1:8">
      <c r="A19" s="38" t="s">
        <v>208</v>
      </c>
      <c r="B19" s="39" t="s">
        <v>209</v>
      </c>
      <c r="C19" s="40"/>
      <c r="D19" s="39" t="s">
        <v>205</v>
      </c>
      <c r="E19" s="41" t="s">
        <v>206</v>
      </c>
      <c r="F19" s="70"/>
      <c r="G19" s="44"/>
      <c r="H19" s="46"/>
    </row>
    <row r="20" s="30" customFormat="1" ht="21" customHeight="1" spans="1:8">
      <c r="A20" s="78" t="s">
        <v>44</v>
      </c>
      <c r="B20" s="79" t="s">
        <v>210</v>
      </c>
      <c r="C20" s="40" t="s">
        <v>46</v>
      </c>
      <c r="D20" s="80"/>
      <c r="E20" s="81"/>
      <c r="F20" s="42">
        <f>11706+285.8</f>
        <v>11991.8</v>
      </c>
      <c r="G20" s="44"/>
      <c r="H20" s="46"/>
    </row>
    <row r="21" s="29" customFormat="1" ht="20.1" customHeight="1" spans="1:8">
      <c r="A21" s="38" t="s">
        <v>211</v>
      </c>
      <c r="B21" s="39" t="s">
        <v>212</v>
      </c>
      <c r="C21" s="40"/>
      <c r="D21" s="41" t="s">
        <v>205</v>
      </c>
      <c r="E21" s="41" t="s">
        <v>206</v>
      </c>
      <c r="F21" s="42"/>
      <c r="G21" s="42"/>
      <c r="H21" s="43"/>
    </row>
    <row r="22" s="30" customFormat="1" ht="21" customHeight="1" spans="1:8">
      <c r="A22" s="78" t="s">
        <v>44</v>
      </c>
      <c r="B22" s="79" t="s">
        <v>213</v>
      </c>
      <c r="C22" s="40" t="s">
        <v>46</v>
      </c>
      <c r="D22" s="80"/>
      <c r="E22" s="81"/>
      <c r="F22" s="81"/>
      <c r="G22" s="44"/>
      <c r="H22" s="46"/>
    </row>
    <row r="23" s="29" customFormat="1" ht="20.1" customHeight="1" spans="1:8">
      <c r="A23" s="38" t="s">
        <v>214</v>
      </c>
      <c r="B23" s="39" t="s">
        <v>58</v>
      </c>
      <c r="C23" s="40"/>
      <c r="D23" s="41" t="s">
        <v>215</v>
      </c>
      <c r="E23" s="41" t="s">
        <v>216</v>
      </c>
      <c r="F23" s="42"/>
      <c r="G23" s="42"/>
      <c r="H23" s="43"/>
    </row>
    <row r="24" s="30" customFormat="1" ht="21" customHeight="1" spans="1:8">
      <c r="A24" s="78" t="s">
        <v>44</v>
      </c>
      <c r="B24" s="79" t="s">
        <v>217</v>
      </c>
      <c r="C24" s="40" t="s">
        <v>46</v>
      </c>
      <c r="D24" s="80"/>
      <c r="E24" s="81"/>
      <c r="F24" s="81">
        <f>3763.46+88.64</f>
        <v>3852.1</v>
      </c>
      <c r="G24" s="44"/>
      <c r="H24" s="46">
        <f>F24*G24</f>
        <v>0</v>
      </c>
    </row>
    <row r="25" s="29" customFormat="1" ht="20.1" customHeight="1" spans="1:8">
      <c r="A25" s="38" t="s">
        <v>218</v>
      </c>
      <c r="B25" s="39" t="s">
        <v>219</v>
      </c>
      <c r="C25" s="40" t="s">
        <v>59</v>
      </c>
      <c r="D25" s="41" t="s">
        <v>220</v>
      </c>
      <c r="E25" s="41" t="s">
        <v>221</v>
      </c>
      <c r="F25" s="42"/>
      <c r="G25" s="42"/>
      <c r="H25" s="43"/>
    </row>
    <row r="26" s="29" customFormat="1" ht="20.1" customHeight="1" spans="1:8">
      <c r="A26" s="83" t="s">
        <v>222</v>
      </c>
      <c r="B26" s="84" t="s">
        <v>223</v>
      </c>
      <c r="C26" s="49"/>
      <c r="D26" s="49"/>
      <c r="E26" s="49"/>
      <c r="F26" s="42"/>
      <c r="G26" s="42"/>
      <c r="H26" s="43"/>
    </row>
    <row r="27" s="30" customFormat="1" ht="21" customHeight="1" spans="1:8">
      <c r="A27" s="78" t="s">
        <v>44</v>
      </c>
      <c r="B27" s="79" t="s">
        <v>213</v>
      </c>
      <c r="C27" s="40" t="s">
        <v>46</v>
      </c>
      <c r="D27" s="80"/>
      <c r="E27" s="81"/>
      <c r="F27" s="81">
        <v>1382.794</v>
      </c>
      <c r="G27" s="44"/>
      <c r="H27" s="43">
        <f>G27*F27</f>
        <v>0</v>
      </c>
    </row>
    <row r="28" s="29" customFormat="1" ht="20.1" customHeight="1" spans="1:8">
      <c r="A28" s="82" t="s">
        <v>49</v>
      </c>
      <c r="B28" s="79" t="s">
        <v>224</v>
      </c>
      <c r="C28" s="40" t="s">
        <v>46</v>
      </c>
      <c r="D28" s="41"/>
      <c r="E28" s="41"/>
      <c r="F28" s="81">
        <v>608.52</v>
      </c>
      <c r="G28" s="42"/>
      <c r="H28" s="43">
        <f>G28*F28</f>
        <v>0</v>
      </c>
    </row>
    <row r="29" s="29" customFormat="1" ht="27.95" customHeight="1" spans="1:8">
      <c r="A29" s="83"/>
      <c r="B29" s="39"/>
      <c r="C29" s="40"/>
      <c r="D29" s="41"/>
      <c r="E29" s="41"/>
      <c r="F29" s="81"/>
      <c r="G29" s="42"/>
      <c r="H29" s="43"/>
    </row>
    <row r="30" s="29" customFormat="1" ht="20.1" customHeight="1" spans="1:8">
      <c r="A30" s="38"/>
      <c r="B30" s="40"/>
      <c r="C30" s="40"/>
      <c r="D30" s="41"/>
      <c r="E30" s="41"/>
      <c r="F30" s="42"/>
      <c r="G30" s="42"/>
      <c r="H30" s="43"/>
    </row>
    <row r="31" s="29" customFormat="1" ht="20.1" customHeight="1" spans="1:8">
      <c r="A31" s="38"/>
      <c r="B31" s="40"/>
      <c r="C31" s="40"/>
      <c r="D31" s="41"/>
      <c r="E31" s="41"/>
      <c r="F31" s="42"/>
      <c r="G31" s="42"/>
      <c r="H31" s="43"/>
    </row>
    <row r="32" s="29" customFormat="1" ht="20.1" customHeight="1" spans="1:8">
      <c r="A32" s="38"/>
      <c r="B32" s="40"/>
      <c r="C32" s="40"/>
      <c r="D32" s="41"/>
      <c r="E32" s="41"/>
      <c r="F32" s="42"/>
      <c r="G32" s="42"/>
      <c r="H32" s="43"/>
    </row>
    <row r="33" s="29" customFormat="1" ht="20.1" customHeight="1" spans="1:8">
      <c r="A33" s="38"/>
      <c r="B33" s="40"/>
      <c r="C33" s="40"/>
      <c r="D33" s="41"/>
      <c r="E33" s="41"/>
      <c r="F33" s="42"/>
      <c r="G33" s="42"/>
      <c r="H33" s="43"/>
    </row>
    <row r="34" s="29" customFormat="1" ht="20.1" customHeight="1" spans="1:8">
      <c r="A34" s="38"/>
      <c r="B34" s="40"/>
      <c r="C34" s="40"/>
      <c r="D34" s="41"/>
      <c r="E34" s="41"/>
      <c r="F34" s="42"/>
      <c r="G34" s="42"/>
      <c r="H34" s="43"/>
    </row>
    <row r="35" s="29" customFormat="1" ht="20.1" customHeight="1" spans="1:8">
      <c r="A35" s="54" t="s">
        <v>225</v>
      </c>
      <c r="B35" s="55"/>
      <c r="C35" s="55"/>
      <c r="D35" s="56"/>
      <c r="E35" s="56"/>
      <c r="F35" s="57">
        <f>SUM(H4:H34)</f>
        <v>0</v>
      </c>
      <c r="G35" s="73" t="s">
        <v>40</v>
      </c>
      <c r="H35" s="74"/>
    </row>
    <row r="36" s="29" customFormat="1" ht="20.1" customHeight="1" spans="6:8">
      <c r="F36" s="75"/>
      <c r="G36" s="75"/>
      <c r="H36" s="75"/>
    </row>
    <row r="37" s="29" customFormat="1" ht="13" spans="1:8">
      <c r="A37" s="60"/>
      <c r="F37" s="75"/>
      <c r="G37" s="75"/>
      <c r="H37" s="75"/>
    </row>
    <row r="38" s="29" customFormat="1" ht="13" spans="6:8">
      <c r="F38" s="75"/>
      <c r="G38" s="75"/>
      <c r="H38" s="75"/>
    </row>
    <row r="39" s="29" customFormat="1" ht="13" spans="1:8">
      <c r="A39" s="60"/>
      <c r="F39" s="75"/>
      <c r="G39" s="75"/>
      <c r="H39" s="75"/>
    </row>
    <row r="40" spans="1:1">
      <c r="A40" s="61"/>
    </row>
    <row r="41" ht="21" spans="1:1">
      <c r="A41" s="62"/>
    </row>
    <row r="42" spans="1:1">
      <c r="A42" s="61"/>
    </row>
    <row r="43" ht="21" spans="1:1">
      <c r="A43" s="62"/>
    </row>
    <row r="44" spans="1:1">
      <c r="A44" s="61"/>
    </row>
    <row r="45" ht="21" spans="1:1">
      <c r="A45" s="62"/>
    </row>
    <row r="46" spans="1:1">
      <c r="A46" s="61"/>
    </row>
  </sheetData>
  <mergeCells count="3">
    <mergeCell ref="A1:H1"/>
    <mergeCell ref="A2:H2"/>
    <mergeCell ref="A35:C35"/>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tabSelected="1" view="pageBreakPreview" zoomScaleNormal="100" workbookViewId="0">
      <selection activeCell="C19" sqref="C19"/>
    </sheetView>
  </sheetViews>
  <sheetFormatPr defaultColWidth="9" defaultRowHeight="14"/>
  <cols>
    <col min="1" max="1" width="6.87272727272727" customWidth="1"/>
    <col min="2" max="2" width="25.5" customWidth="1"/>
    <col min="3" max="3" width="6.37272727272727" customWidth="1"/>
    <col min="4" max="4" width="40.1272727272727" hidden="1" customWidth="1"/>
    <col min="5" max="5" width="33.1272727272727" hidden="1" customWidth="1"/>
    <col min="6" max="8" width="12.6272727272727" style="68" customWidth="1"/>
  </cols>
  <sheetData>
    <row r="1" ht="36" customHeight="1" spans="1:9">
      <c r="A1" s="31" t="s">
        <v>226</v>
      </c>
      <c r="B1" s="31"/>
      <c r="C1" s="31"/>
      <c r="D1" s="31"/>
      <c r="E1" s="31"/>
      <c r="F1" s="31"/>
      <c r="G1" s="31"/>
      <c r="H1" s="31"/>
      <c r="I1" s="63"/>
    </row>
    <row r="2" s="8" customFormat="1" ht="20.1" customHeight="1" spans="1:8">
      <c r="A2" s="32" t="s">
        <v>227</v>
      </c>
      <c r="B2" s="32"/>
      <c r="C2" s="32"/>
      <c r="D2" s="32"/>
      <c r="E2" s="32"/>
      <c r="F2" s="69"/>
      <c r="G2" s="69"/>
      <c r="H2" s="69"/>
    </row>
    <row r="3" s="29" customFormat="1" ht="20.1" customHeight="1" spans="1:8">
      <c r="A3" s="33" t="s">
        <v>1</v>
      </c>
      <c r="B3" s="34" t="s">
        <v>2</v>
      </c>
      <c r="C3" s="34" t="s">
        <v>3</v>
      </c>
      <c r="D3" s="34" t="s">
        <v>4</v>
      </c>
      <c r="E3" s="34" t="s">
        <v>5</v>
      </c>
      <c r="F3" s="35" t="s">
        <v>6</v>
      </c>
      <c r="G3" s="36" t="s">
        <v>7</v>
      </c>
      <c r="H3" s="37" t="s">
        <v>8</v>
      </c>
    </row>
    <row r="4" s="29" customFormat="1" ht="20.1" customHeight="1" spans="1:8">
      <c r="A4" s="38">
        <v>401</v>
      </c>
      <c r="B4" s="39" t="s">
        <v>228</v>
      </c>
      <c r="C4" s="40"/>
      <c r="D4" s="40"/>
      <c r="E4" s="39"/>
      <c r="F4" s="42"/>
      <c r="G4" s="42"/>
      <c r="H4" s="43"/>
    </row>
    <row r="5" s="29" customFormat="1" ht="20.1" customHeight="1" spans="1:8">
      <c r="A5" s="38" t="s">
        <v>229</v>
      </c>
      <c r="B5" s="39" t="s">
        <v>230</v>
      </c>
      <c r="C5" s="40"/>
      <c r="D5" s="40"/>
      <c r="E5" s="39"/>
      <c r="F5" s="42"/>
      <c r="G5" s="42"/>
      <c r="H5" s="43"/>
    </row>
    <row r="6" s="30" customFormat="1" ht="21.95" customHeight="1" spans="1:8">
      <c r="A6" s="38" t="s">
        <v>44</v>
      </c>
      <c r="B6" s="39" t="s">
        <v>231</v>
      </c>
      <c r="C6" s="40" t="s">
        <v>59</v>
      </c>
      <c r="D6" s="40" t="s">
        <v>232</v>
      </c>
      <c r="E6" s="71" t="s">
        <v>233</v>
      </c>
      <c r="F6" s="70">
        <v>196</v>
      </c>
      <c r="G6" s="44"/>
      <c r="H6" s="46">
        <f>F6*G6</f>
        <v>0</v>
      </c>
    </row>
    <row r="7" s="30" customFormat="1" ht="21.95" customHeight="1" spans="1:8">
      <c r="A7" s="38" t="s">
        <v>49</v>
      </c>
      <c r="B7" s="39" t="s">
        <v>234</v>
      </c>
      <c r="C7" s="40" t="s">
        <v>59</v>
      </c>
      <c r="D7" s="40"/>
      <c r="E7" s="71" t="s">
        <v>233</v>
      </c>
      <c r="F7" s="70"/>
      <c r="G7" s="44"/>
      <c r="H7" s="46"/>
    </row>
    <row r="8" s="30" customFormat="1" ht="21.95" hidden="1" customHeight="1" spans="1:8">
      <c r="A8" s="38" t="s">
        <v>61</v>
      </c>
      <c r="B8" s="39" t="s">
        <v>235</v>
      </c>
      <c r="C8" s="40" t="s">
        <v>59</v>
      </c>
      <c r="D8" s="40"/>
      <c r="E8" s="71" t="s">
        <v>233</v>
      </c>
      <c r="F8" s="70"/>
      <c r="G8" s="44"/>
      <c r="H8" s="46">
        <f>F8*G8</f>
        <v>0</v>
      </c>
    </row>
    <row r="9" s="29" customFormat="1" ht="20.1" hidden="1" customHeight="1" spans="1:8">
      <c r="A9" s="38" t="s">
        <v>81</v>
      </c>
      <c r="B9" s="39" t="s">
        <v>236</v>
      </c>
      <c r="C9" s="40" t="s">
        <v>59</v>
      </c>
      <c r="D9" s="40"/>
      <c r="E9" s="71" t="s">
        <v>233</v>
      </c>
      <c r="F9" s="42"/>
      <c r="G9" s="42"/>
      <c r="H9" s="46">
        <f>F9*G9</f>
        <v>0</v>
      </c>
    </row>
    <row r="10" s="30" customFormat="1" ht="29.1" customHeight="1" spans="1:8">
      <c r="A10" s="38" t="s">
        <v>237</v>
      </c>
      <c r="B10" s="39" t="s">
        <v>238</v>
      </c>
      <c r="C10" s="40" t="s">
        <v>59</v>
      </c>
      <c r="D10" s="40" t="s">
        <v>239</v>
      </c>
      <c r="E10" s="39" t="s">
        <v>240</v>
      </c>
      <c r="F10" s="70">
        <f>22.2+15.04</f>
        <v>37.24</v>
      </c>
      <c r="G10" s="44"/>
      <c r="H10" s="46">
        <f>F10*G10</f>
        <v>0</v>
      </c>
    </row>
    <row r="11" s="30" customFormat="1" ht="21.95" customHeight="1" spans="1:8">
      <c r="A11" s="38" t="s">
        <v>241</v>
      </c>
      <c r="B11" s="39" t="s">
        <v>242</v>
      </c>
      <c r="C11" s="40" t="s">
        <v>59</v>
      </c>
      <c r="D11" s="40" t="s">
        <v>243</v>
      </c>
      <c r="E11" s="41" t="s">
        <v>244</v>
      </c>
      <c r="F11" s="70">
        <v>113</v>
      </c>
      <c r="G11" s="44"/>
      <c r="H11" s="46"/>
    </row>
    <row r="12" s="30" customFormat="1" ht="26.1" customHeight="1" spans="1:8">
      <c r="A12" s="38" t="s">
        <v>245</v>
      </c>
      <c r="B12" s="39" t="s">
        <v>246</v>
      </c>
      <c r="C12" s="40" t="s">
        <v>247</v>
      </c>
      <c r="D12" s="39" t="s">
        <v>248</v>
      </c>
      <c r="E12" s="41" t="s">
        <v>249</v>
      </c>
      <c r="F12" s="42">
        <f>811+1260.2+2760.4+7928.6+1804.6</f>
        <v>14564.8</v>
      </c>
      <c r="G12" s="44"/>
      <c r="H12" s="46"/>
    </row>
    <row r="13" s="29" customFormat="1" ht="27" customHeight="1" spans="1:8">
      <c r="A13" s="38">
        <v>402</v>
      </c>
      <c r="B13" s="39" t="s">
        <v>250</v>
      </c>
      <c r="C13" s="40" t="s">
        <v>247</v>
      </c>
      <c r="D13" s="41"/>
      <c r="E13" s="41"/>
      <c r="F13" s="42"/>
      <c r="G13" s="42"/>
      <c r="H13" s="43"/>
    </row>
    <row r="14" s="29" customFormat="1" ht="20.1" customHeight="1" spans="1:8">
      <c r="A14" s="38" t="s">
        <v>251</v>
      </c>
      <c r="B14" s="39" t="s">
        <v>252</v>
      </c>
      <c r="C14" s="40" t="s">
        <v>59</v>
      </c>
      <c r="D14" s="41" t="s">
        <v>253</v>
      </c>
      <c r="E14" s="41" t="s">
        <v>254</v>
      </c>
      <c r="F14" s="70"/>
      <c r="G14" s="44"/>
      <c r="H14" s="46">
        <f>F14*G14</f>
        <v>0</v>
      </c>
    </row>
    <row r="15" s="29" customFormat="1" ht="20.1" customHeight="1" spans="1:8">
      <c r="A15" s="38" t="s">
        <v>255</v>
      </c>
      <c r="B15" s="39" t="s">
        <v>256</v>
      </c>
      <c r="C15" s="40" t="s">
        <v>59</v>
      </c>
      <c r="D15" s="41" t="s">
        <v>257</v>
      </c>
      <c r="E15" s="41" t="s">
        <v>258</v>
      </c>
      <c r="F15" s="42"/>
      <c r="G15" s="42"/>
      <c r="H15" s="46"/>
    </row>
    <row r="16" s="29" customFormat="1" ht="29" customHeight="1" spans="1:8">
      <c r="A16" s="38" t="s">
        <v>259</v>
      </c>
      <c r="B16" s="39" t="s">
        <v>260</v>
      </c>
      <c r="C16" s="40" t="s">
        <v>247</v>
      </c>
      <c r="D16" s="39" t="s">
        <v>248</v>
      </c>
      <c r="E16" s="41" t="s">
        <v>249</v>
      </c>
      <c r="F16" s="42">
        <v>572.7</v>
      </c>
      <c r="G16" s="42"/>
      <c r="H16" s="46">
        <f>F16*G16</f>
        <v>0</v>
      </c>
    </row>
    <row r="17" s="29" customFormat="1" ht="20.1" customHeight="1" spans="1:8">
      <c r="A17" s="38" t="s">
        <v>261</v>
      </c>
      <c r="B17" s="39" t="s">
        <v>262</v>
      </c>
      <c r="C17" s="40" t="s">
        <v>247</v>
      </c>
      <c r="D17" s="39"/>
      <c r="E17" s="41"/>
      <c r="F17" s="42">
        <v>1416.2</v>
      </c>
      <c r="G17" s="42"/>
      <c r="H17" s="46"/>
    </row>
    <row r="18" s="29" customFormat="1" ht="20.1" customHeight="1" spans="1:8">
      <c r="A18" s="38">
        <v>403</v>
      </c>
      <c r="B18" s="39" t="s">
        <v>263</v>
      </c>
      <c r="C18" s="40"/>
      <c r="D18" s="41"/>
      <c r="E18" s="41"/>
      <c r="F18" s="42"/>
      <c r="G18" s="42"/>
      <c r="H18" s="43"/>
    </row>
    <row r="19" s="29" customFormat="1" ht="20.1" customHeight="1" spans="1:8">
      <c r="A19" s="38" t="s">
        <v>264</v>
      </c>
      <c r="B19" s="39" t="s">
        <v>265</v>
      </c>
      <c r="C19" s="40" t="s">
        <v>59</v>
      </c>
      <c r="D19" s="41" t="s">
        <v>253</v>
      </c>
      <c r="E19" s="41" t="s">
        <v>266</v>
      </c>
      <c r="F19" s="42"/>
      <c r="G19" s="42"/>
      <c r="H19" s="43"/>
    </row>
    <row r="20" s="29" customFormat="1" ht="20.1" customHeight="1" spans="1:8">
      <c r="A20" s="38" t="s">
        <v>267</v>
      </c>
      <c r="B20" s="39" t="s">
        <v>268</v>
      </c>
      <c r="C20" s="40" t="s">
        <v>59</v>
      </c>
      <c r="D20" s="41" t="s">
        <v>253</v>
      </c>
      <c r="E20" s="41" t="s">
        <v>269</v>
      </c>
      <c r="F20" s="42"/>
      <c r="G20" s="42"/>
      <c r="H20" s="43"/>
    </row>
    <row r="21" s="29" customFormat="1" ht="24.95" customHeight="1" spans="1:8">
      <c r="A21" s="38" t="s">
        <v>270</v>
      </c>
      <c r="B21" s="39" t="s">
        <v>271</v>
      </c>
      <c r="C21" s="40" t="s">
        <v>247</v>
      </c>
      <c r="D21" s="39" t="s">
        <v>248</v>
      </c>
      <c r="E21" s="41" t="s">
        <v>249</v>
      </c>
      <c r="F21" s="42">
        <f>4088+8126.7+357.3</f>
        <v>12572</v>
      </c>
      <c r="G21" s="42"/>
      <c r="H21" s="43">
        <f>F21*G21</f>
        <v>0</v>
      </c>
    </row>
    <row r="22" s="29" customFormat="1" ht="20.1" customHeight="1" spans="1:8">
      <c r="A22" s="38" t="s">
        <v>272</v>
      </c>
      <c r="B22" s="39" t="s">
        <v>273</v>
      </c>
      <c r="C22" s="40" t="s">
        <v>59</v>
      </c>
      <c r="D22" s="40" t="s">
        <v>274</v>
      </c>
      <c r="E22" s="39" t="s">
        <v>275</v>
      </c>
      <c r="F22" s="42"/>
      <c r="G22" s="42"/>
      <c r="H22" s="43"/>
    </row>
    <row r="23" s="29" customFormat="1" ht="27" customHeight="1" spans="1:8">
      <c r="A23" s="38" t="s">
        <v>276</v>
      </c>
      <c r="B23" s="39" t="s">
        <v>277</v>
      </c>
      <c r="C23" s="40" t="s">
        <v>59</v>
      </c>
      <c r="D23" s="40" t="s">
        <v>278</v>
      </c>
      <c r="E23" s="39" t="s">
        <v>279</v>
      </c>
      <c r="F23" s="42">
        <f>51.5+5.5</f>
        <v>57</v>
      </c>
      <c r="G23" s="42"/>
      <c r="H23" s="43">
        <f>F23*G23</f>
        <v>0</v>
      </c>
    </row>
    <row r="24" s="29" customFormat="1" ht="27" customHeight="1" spans="1:8">
      <c r="A24" s="38" t="s">
        <v>280</v>
      </c>
      <c r="B24" s="39" t="s">
        <v>281</v>
      </c>
      <c r="C24" s="40" t="s">
        <v>59</v>
      </c>
      <c r="D24" s="40"/>
      <c r="E24" s="39"/>
      <c r="F24" s="42">
        <v>0.1</v>
      </c>
      <c r="G24" s="42"/>
      <c r="H24" s="43"/>
    </row>
    <row r="25" s="29" customFormat="1" ht="20.1" customHeight="1" spans="1:8">
      <c r="A25" s="38" t="s">
        <v>282</v>
      </c>
      <c r="B25" s="39" t="s">
        <v>283</v>
      </c>
      <c r="C25" s="76" t="s">
        <v>247</v>
      </c>
      <c r="D25" s="71" t="s">
        <v>284</v>
      </c>
      <c r="E25" s="71" t="s">
        <v>285</v>
      </c>
      <c r="F25" s="42">
        <v>1382.8</v>
      </c>
      <c r="G25" s="42"/>
      <c r="H25" s="43"/>
    </row>
    <row r="26" s="29" customFormat="1" ht="20.1" customHeight="1" spans="1:8">
      <c r="A26" s="38" t="s">
        <v>286</v>
      </c>
      <c r="B26" s="39" t="s">
        <v>287</v>
      </c>
      <c r="C26" s="76" t="s">
        <v>247</v>
      </c>
      <c r="D26" s="71" t="s">
        <v>284</v>
      </c>
      <c r="E26" s="71" t="s">
        <v>285</v>
      </c>
      <c r="F26" s="42"/>
      <c r="G26" s="42"/>
      <c r="H26" s="43"/>
    </row>
    <row r="27" s="29" customFormat="1" ht="20.1" customHeight="1" spans="1:8">
      <c r="A27" s="38" t="s">
        <v>288</v>
      </c>
      <c r="B27" s="39" t="s">
        <v>289</v>
      </c>
      <c r="C27" s="76" t="s">
        <v>247</v>
      </c>
      <c r="D27" s="71" t="s">
        <v>290</v>
      </c>
      <c r="E27" s="71" t="s">
        <v>285</v>
      </c>
      <c r="F27" s="42"/>
      <c r="G27" s="42"/>
      <c r="H27" s="43"/>
    </row>
    <row r="28" s="29" customFormat="1" ht="20.1" customHeight="1" spans="1:8">
      <c r="A28" s="38" t="s">
        <v>291</v>
      </c>
      <c r="B28" s="39" t="s">
        <v>292</v>
      </c>
      <c r="C28" s="76" t="s">
        <v>247</v>
      </c>
      <c r="D28" s="71" t="s">
        <v>290</v>
      </c>
      <c r="E28" s="71" t="s">
        <v>285</v>
      </c>
      <c r="F28" s="42"/>
      <c r="G28" s="42"/>
      <c r="H28" s="43"/>
    </row>
    <row r="29" s="29" customFormat="1" ht="20.1" customHeight="1" spans="1:8">
      <c r="A29" s="38" t="s">
        <v>293</v>
      </c>
      <c r="B29" s="39" t="s">
        <v>294</v>
      </c>
      <c r="C29" s="76" t="s">
        <v>295</v>
      </c>
      <c r="D29" s="71"/>
      <c r="E29" s="71"/>
      <c r="F29" s="42">
        <v>12</v>
      </c>
      <c r="G29" s="42"/>
      <c r="H29" s="43"/>
    </row>
    <row r="30" s="29" customFormat="1" ht="20.1" customHeight="1" spans="1:8">
      <c r="A30" s="38" t="s">
        <v>296</v>
      </c>
      <c r="B30" s="39" t="s">
        <v>297</v>
      </c>
      <c r="C30" s="76" t="s">
        <v>295</v>
      </c>
      <c r="D30" s="71"/>
      <c r="E30" s="71"/>
      <c r="F30" s="42">
        <v>28</v>
      </c>
      <c r="G30" s="42"/>
      <c r="H30" s="43"/>
    </row>
    <row r="31" s="29" customFormat="1" ht="37.5" customHeight="1" spans="1:8">
      <c r="A31" s="38" t="s">
        <v>298</v>
      </c>
      <c r="B31" s="39" t="s">
        <v>299</v>
      </c>
      <c r="C31" s="76" t="s">
        <v>300</v>
      </c>
      <c r="D31" s="71"/>
      <c r="E31" s="71"/>
      <c r="F31" s="42">
        <v>16.2</v>
      </c>
      <c r="G31" s="42"/>
      <c r="H31" s="43"/>
    </row>
    <row r="32" s="29" customFormat="1" ht="37.5" customHeight="1" spans="1:8">
      <c r="A32" s="38" t="s">
        <v>301</v>
      </c>
      <c r="B32" s="39" t="s">
        <v>302</v>
      </c>
      <c r="C32" s="40" t="s">
        <v>247</v>
      </c>
      <c r="D32" s="39" t="s">
        <v>303</v>
      </c>
      <c r="E32" s="41" t="s">
        <v>249</v>
      </c>
      <c r="F32" s="77">
        <f>374.6+2822.1</f>
        <v>3196.7</v>
      </c>
      <c r="G32" s="42"/>
      <c r="H32" s="43"/>
    </row>
    <row r="33" s="29" customFormat="1" ht="37.5" customHeight="1" spans="1:8">
      <c r="A33" s="38" t="s">
        <v>304</v>
      </c>
      <c r="B33" s="39" t="s">
        <v>305</v>
      </c>
      <c r="C33" s="40" t="s">
        <v>306</v>
      </c>
      <c r="D33" s="39"/>
      <c r="E33" s="41"/>
      <c r="F33" s="77">
        <v>4</v>
      </c>
      <c r="G33" s="42"/>
      <c r="H33" s="43"/>
    </row>
    <row r="34" s="29" customFormat="1" ht="37.5" customHeight="1" spans="1:8">
      <c r="A34" s="38" t="s">
        <v>307</v>
      </c>
      <c r="B34" s="39" t="s">
        <v>308</v>
      </c>
      <c r="C34" s="40" t="s">
        <v>247</v>
      </c>
      <c r="D34" s="39"/>
      <c r="E34" s="41"/>
      <c r="F34" s="77">
        <v>46.9</v>
      </c>
      <c r="G34" s="42"/>
      <c r="H34" s="43"/>
    </row>
    <row r="35" s="29" customFormat="1" ht="20.1" customHeight="1" spans="1:8">
      <c r="A35" s="38">
        <v>404</v>
      </c>
      <c r="B35" s="39" t="s">
        <v>309</v>
      </c>
      <c r="C35" s="40"/>
      <c r="D35" s="41"/>
      <c r="E35" s="41"/>
      <c r="F35" s="77"/>
      <c r="G35" s="42"/>
      <c r="H35" s="43"/>
    </row>
    <row r="36" s="29" customFormat="1" ht="26.1" customHeight="1" spans="1:8">
      <c r="A36" s="38" t="s">
        <v>310</v>
      </c>
      <c r="B36" s="39" t="s">
        <v>311</v>
      </c>
      <c r="C36" s="40" t="s">
        <v>312</v>
      </c>
      <c r="D36" s="39" t="s">
        <v>313</v>
      </c>
      <c r="E36" s="41" t="s">
        <v>314</v>
      </c>
      <c r="F36" s="77">
        <v>194.5</v>
      </c>
      <c r="G36" s="42"/>
      <c r="H36" s="43">
        <f>F36*G36</f>
        <v>0</v>
      </c>
    </row>
    <row r="37" s="29" customFormat="1" ht="20.1" customHeight="1" spans="1:8">
      <c r="A37" s="38" t="s">
        <v>315</v>
      </c>
      <c r="B37" s="39" t="s">
        <v>316</v>
      </c>
      <c r="C37" s="40" t="s">
        <v>59</v>
      </c>
      <c r="D37" s="41" t="s">
        <v>313</v>
      </c>
      <c r="E37" s="41" t="s">
        <v>314</v>
      </c>
      <c r="F37" s="77">
        <v>48.2</v>
      </c>
      <c r="G37" s="42"/>
      <c r="H37" s="43"/>
    </row>
    <row r="38" s="29" customFormat="1" ht="20.1" customHeight="1" spans="1:8">
      <c r="A38" s="38" t="s">
        <v>317</v>
      </c>
      <c r="B38" s="39" t="s">
        <v>318</v>
      </c>
      <c r="C38" s="40" t="s">
        <v>59</v>
      </c>
      <c r="D38" s="39" t="s">
        <v>303</v>
      </c>
      <c r="E38" s="41" t="s">
        <v>249</v>
      </c>
      <c r="F38" s="77">
        <v>379</v>
      </c>
      <c r="G38" s="42"/>
      <c r="H38" s="43"/>
    </row>
    <row r="39" s="29" customFormat="1" ht="20.1" customHeight="1" spans="1:8">
      <c r="A39" s="38">
        <v>405</v>
      </c>
      <c r="B39" s="39" t="s">
        <v>319</v>
      </c>
      <c r="C39" s="40"/>
      <c r="D39" s="41"/>
      <c r="E39" s="41"/>
      <c r="F39" s="77"/>
      <c r="G39" s="42"/>
      <c r="H39" s="43"/>
    </row>
    <row r="40" s="29" customFormat="1" ht="15.95" customHeight="1" spans="1:8">
      <c r="A40" s="38" t="s">
        <v>320</v>
      </c>
      <c r="B40" s="39" t="s">
        <v>321</v>
      </c>
      <c r="C40" s="40" t="s">
        <v>46</v>
      </c>
      <c r="D40" s="41" t="s">
        <v>322</v>
      </c>
      <c r="E40" s="41" t="s">
        <v>323</v>
      </c>
      <c r="F40" s="77"/>
      <c r="G40" s="42"/>
      <c r="H40" s="43"/>
    </row>
    <row r="41" s="29" customFormat="1" ht="25" customHeight="1" spans="1:8">
      <c r="A41" s="38" t="s">
        <v>324</v>
      </c>
      <c r="B41" s="39" t="s">
        <v>325</v>
      </c>
      <c r="C41" s="40" t="s">
        <v>59</v>
      </c>
      <c r="D41" s="41" t="s">
        <v>326</v>
      </c>
      <c r="E41" s="41" t="s">
        <v>327</v>
      </c>
      <c r="F41" s="77">
        <v>15.7</v>
      </c>
      <c r="G41" s="42"/>
      <c r="H41" s="43">
        <f>F41*G41</f>
        <v>0</v>
      </c>
    </row>
    <row r="42" s="29" customFormat="1" ht="20.1" customHeight="1" spans="1:8">
      <c r="A42" s="38" t="s">
        <v>328</v>
      </c>
      <c r="B42" s="39" t="s">
        <v>329</v>
      </c>
      <c r="C42" s="40" t="s">
        <v>247</v>
      </c>
      <c r="D42" s="41"/>
      <c r="E42" s="41"/>
      <c r="F42" s="77">
        <f>1989.9+468.52</f>
        <v>2458.42</v>
      </c>
      <c r="G42" s="42"/>
      <c r="H42" s="43"/>
    </row>
    <row r="43" s="29" customFormat="1" ht="20.1" customHeight="1" spans="1:8">
      <c r="A43" s="38">
        <v>406</v>
      </c>
      <c r="B43" s="39" t="s">
        <v>330</v>
      </c>
      <c r="C43" s="40"/>
      <c r="D43" s="39" t="s">
        <v>331</v>
      </c>
      <c r="E43" s="41" t="s">
        <v>332</v>
      </c>
      <c r="F43" s="77"/>
      <c r="G43" s="42"/>
      <c r="H43" s="43">
        <f>F43*G43</f>
        <v>0</v>
      </c>
    </row>
    <row r="44" s="29" customFormat="1" ht="20.1" customHeight="1" spans="1:8">
      <c r="A44" s="38" t="s">
        <v>333</v>
      </c>
      <c r="B44" s="39" t="s">
        <v>329</v>
      </c>
      <c r="C44" s="40" t="s">
        <v>247</v>
      </c>
      <c r="D44" s="39"/>
      <c r="E44" s="41"/>
      <c r="F44" s="77">
        <f>159.2+204.8</f>
        <v>364</v>
      </c>
      <c r="G44" s="42"/>
      <c r="H44" s="43"/>
    </row>
    <row r="45" s="29" customFormat="1" ht="20.1" customHeight="1" spans="1:8">
      <c r="A45" s="38" t="s">
        <v>334</v>
      </c>
      <c r="B45" s="39" t="s">
        <v>335</v>
      </c>
      <c r="C45" s="40" t="s">
        <v>300</v>
      </c>
      <c r="D45" s="39"/>
      <c r="E45" s="41"/>
      <c r="F45" s="77">
        <v>0.5</v>
      </c>
      <c r="G45" s="42"/>
      <c r="H45" s="43"/>
    </row>
    <row r="46" s="29" customFormat="1" ht="20.1" customHeight="1" spans="1:8">
      <c r="A46" s="38" t="s">
        <v>336</v>
      </c>
      <c r="B46" s="39" t="s">
        <v>337</v>
      </c>
      <c r="C46" s="40" t="s">
        <v>338</v>
      </c>
      <c r="D46" s="39"/>
      <c r="E46" s="41"/>
      <c r="F46" s="77">
        <v>20</v>
      </c>
      <c r="G46" s="42"/>
      <c r="H46" s="43"/>
    </row>
    <row r="47" s="29" customFormat="1" ht="20.1" customHeight="1" spans="1:8">
      <c r="A47" s="38">
        <v>407</v>
      </c>
      <c r="B47" s="39" t="s">
        <v>339</v>
      </c>
      <c r="C47" s="40"/>
      <c r="D47" s="39"/>
      <c r="E47" s="41"/>
      <c r="F47" s="77"/>
      <c r="G47" s="42"/>
      <c r="H47" s="43"/>
    </row>
    <row r="48" s="29" customFormat="1" ht="20.1" customHeight="1" spans="1:8">
      <c r="A48" s="38" t="s">
        <v>340</v>
      </c>
      <c r="B48" s="39" t="s">
        <v>341</v>
      </c>
      <c r="C48" s="40" t="s">
        <v>300</v>
      </c>
      <c r="D48" s="39"/>
      <c r="E48" s="41"/>
      <c r="F48" s="77">
        <v>21.5</v>
      </c>
      <c r="G48" s="42"/>
      <c r="H48" s="43"/>
    </row>
    <row r="49" s="29" customFormat="1" ht="20.1" customHeight="1" spans="1:8">
      <c r="A49" s="38" t="s">
        <v>342</v>
      </c>
      <c r="B49" s="39" t="s">
        <v>329</v>
      </c>
      <c r="C49" s="40" t="s">
        <v>247</v>
      </c>
      <c r="D49" s="39"/>
      <c r="E49" s="41"/>
      <c r="F49" s="77">
        <v>3202.4</v>
      </c>
      <c r="G49" s="42"/>
      <c r="H49" s="43"/>
    </row>
    <row r="50" s="29" customFormat="1" ht="20.1" customHeight="1" spans="1:8">
      <c r="A50" s="38">
        <v>408</v>
      </c>
      <c r="B50" s="39" t="s">
        <v>343</v>
      </c>
      <c r="C50" s="40" t="s">
        <v>344</v>
      </c>
      <c r="D50" s="40" t="s">
        <v>345</v>
      </c>
      <c r="E50" s="39" t="s">
        <v>346</v>
      </c>
      <c r="F50" s="42"/>
      <c r="G50" s="42"/>
      <c r="H50" s="43"/>
    </row>
    <row r="51" s="29" customFormat="1" ht="20.1" customHeight="1" spans="1:8">
      <c r="A51" s="54" t="s">
        <v>347</v>
      </c>
      <c r="B51" s="55"/>
      <c r="C51" s="55"/>
      <c r="D51" s="56"/>
      <c r="E51" s="56"/>
      <c r="F51" s="57">
        <f>SUM(H4:H50)</f>
        <v>0</v>
      </c>
      <c r="G51" s="73" t="s">
        <v>40</v>
      </c>
      <c r="H51" s="74"/>
    </row>
    <row r="52" s="29" customFormat="1" ht="20.1" customHeight="1" spans="6:8">
      <c r="F52" s="75"/>
      <c r="G52" s="75"/>
      <c r="H52" s="75"/>
    </row>
    <row r="53" s="29" customFormat="1" ht="13" spans="1:8">
      <c r="A53" s="60"/>
      <c r="F53" s="75"/>
      <c r="G53" s="75"/>
      <c r="H53" s="75"/>
    </row>
    <row r="54" s="29" customFormat="1" ht="13" spans="6:8">
      <c r="F54" s="75"/>
      <c r="G54" s="75"/>
      <c r="H54" s="75"/>
    </row>
    <row r="55" s="29" customFormat="1" ht="13" spans="1:8">
      <c r="A55" s="60"/>
      <c r="F55" s="75"/>
      <c r="G55" s="75"/>
      <c r="H55" s="75"/>
    </row>
    <row r="56" s="29" customFormat="1" ht="13" spans="6:8">
      <c r="F56" s="75"/>
      <c r="G56" s="75"/>
      <c r="H56" s="75"/>
    </row>
    <row r="57" s="29" customFormat="1" ht="13" spans="1:8">
      <c r="A57" s="60"/>
      <c r="F57" s="75"/>
      <c r="G57" s="75"/>
      <c r="H57" s="75"/>
    </row>
    <row r="58" s="29" customFormat="1" ht="13" spans="6:8">
      <c r="F58" s="75"/>
      <c r="G58" s="75"/>
      <c r="H58" s="75"/>
    </row>
    <row r="59" s="29" customFormat="1" ht="13" spans="1:8">
      <c r="A59" s="60"/>
      <c r="F59" s="75"/>
      <c r="G59" s="75"/>
      <c r="H59" s="75"/>
    </row>
    <row r="60" s="29" customFormat="1" ht="13" spans="6:8">
      <c r="F60" s="75"/>
      <c r="G60" s="75"/>
      <c r="H60" s="75"/>
    </row>
    <row r="61" s="29" customFormat="1" ht="13" spans="1:8">
      <c r="A61" s="60"/>
      <c r="F61" s="75"/>
      <c r="G61" s="75"/>
      <c r="H61" s="75"/>
    </row>
    <row r="62" s="29" customFormat="1" ht="13" spans="6:8">
      <c r="F62" s="75"/>
      <c r="G62" s="75"/>
      <c r="H62" s="75"/>
    </row>
    <row r="63" s="29" customFormat="1" ht="13" spans="6:8">
      <c r="F63" s="75"/>
      <c r="G63" s="75"/>
      <c r="H63" s="75"/>
    </row>
  </sheetData>
  <mergeCells count="3">
    <mergeCell ref="A1:H1"/>
    <mergeCell ref="A2:H2"/>
    <mergeCell ref="A51:C51"/>
  </mergeCells>
  <pageMargins left="0.75" right="0.75" top="1" bottom="1" header="0.5" footer="0.5"/>
  <pageSetup paperSize="9" scale="98"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view="pageBreakPreview" zoomScaleNormal="100" workbookViewId="0">
      <selection activeCell="F8" sqref="F8"/>
    </sheetView>
  </sheetViews>
  <sheetFormatPr defaultColWidth="9" defaultRowHeight="14"/>
  <cols>
    <col min="1" max="1" width="6.87272727272727" customWidth="1"/>
    <col min="2" max="2" width="25.5" customWidth="1"/>
    <col min="3" max="3" width="6.37272727272727" customWidth="1"/>
    <col min="4" max="4" width="40.1272727272727" hidden="1" customWidth="1"/>
    <col min="5" max="5" width="33.1272727272727" hidden="1" customWidth="1"/>
    <col min="6" max="8" width="12.6272727272727" style="68" customWidth="1"/>
  </cols>
  <sheetData>
    <row r="1" ht="36" customHeight="1" spans="1:9">
      <c r="A1" s="31" t="s">
        <v>348</v>
      </c>
      <c r="B1" s="31"/>
      <c r="C1" s="31"/>
      <c r="D1" s="31"/>
      <c r="E1" s="31"/>
      <c r="F1" s="31"/>
      <c r="G1" s="31"/>
      <c r="H1" s="31"/>
      <c r="I1" s="63"/>
    </row>
    <row r="2" s="8" customFormat="1" ht="20.1" customHeight="1" spans="1:8">
      <c r="A2" s="32" t="str">
        <f>封面!A5</f>
        <v>疏勒县库木西力克乡17村农村道路建设项目</v>
      </c>
      <c r="B2" s="32"/>
      <c r="C2" s="32"/>
      <c r="D2" s="32"/>
      <c r="E2" s="32"/>
      <c r="F2" s="69"/>
      <c r="G2" s="69"/>
      <c r="H2" s="69"/>
    </row>
    <row r="3" s="29" customFormat="1" ht="20.1" customHeight="1" spans="1:8">
      <c r="A3" s="33" t="s">
        <v>1</v>
      </c>
      <c r="B3" s="34" t="s">
        <v>2</v>
      </c>
      <c r="C3" s="34" t="s">
        <v>3</v>
      </c>
      <c r="D3" s="34" t="s">
        <v>4</v>
      </c>
      <c r="E3" s="34" t="s">
        <v>5</v>
      </c>
      <c r="F3" s="35" t="s">
        <v>6</v>
      </c>
      <c r="G3" s="36" t="s">
        <v>7</v>
      </c>
      <c r="H3" s="37" t="s">
        <v>8</v>
      </c>
    </row>
    <row r="4" s="29" customFormat="1" ht="21.95" customHeight="1" spans="1:8">
      <c r="A4" s="38" t="s">
        <v>349</v>
      </c>
      <c r="B4" s="39" t="s">
        <v>350</v>
      </c>
      <c r="C4" s="40"/>
      <c r="D4" s="41"/>
      <c r="E4" s="41"/>
      <c r="F4" s="42"/>
      <c r="G4" s="42"/>
      <c r="H4" s="43"/>
    </row>
    <row r="5" s="29" customFormat="1" ht="21.95" customHeight="1" spans="1:8">
      <c r="A5" s="38" t="s">
        <v>44</v>
      </c>
      <c r="B5" s="39" t="s">
        <v>351</v>
      </c>
      <c r="C5" s="40" t="s">
        <v>59</v>
      </c>
      <c r="D5" s="39" t="s">
        <v>352</v>
      </c>
      <c r="E5" s="41" t="s">
        <v>353</v>
      </c>
      <c r="F5" s="42"/>
      <c r="G5" s="42"/>
      <c r="H5" s="43"/>
    </row>
    <row r="6" s="30" customFormat="1" ht="21.95" customHeight="1" spans="1:8">
      <c r="A6" s="38" t="s">
        <v>49</v>
      </c>
      <c r="B6" s="39" t="s">
        <v>354</v>
      </c>
      <c r="C6" s="40" t="s">
        <v>59</v>
      </c>
      <c r="D6" s="40" t="s">
        <v>355</v>
      </c>
      <c r="E6" s="39" t="s">
        <v>356</v>
      </c>
      <c r="F6" s="70"/>
      <c r="G6" s="44"/>
      <c r="H6" s="46"/>
    </row>
    <row r="7" s="30" customFormat="1" ht="21.95" customHeight="1" spans="1:8">
      <c r="A7" s="38" t="s">
        <v>61</v>
      </c>
      <c r="B7" s="39" t="s">
        <v>357</v>
      </c>
      <c r="C7" s="40" t="s">
        <v>59</v>
      </c>
      <c r="D7" s="40" t="s">
        <v>358</v>
      </c>
      <c r="E7" s="41" t="s">
        <v>359</v>
      </c>
      <c r="F7" s="70"/>
      <c r="G7" s="44"/>
      <c r="H7" s="46"/>
    </row>
    <row r="8" s="30" customFormat="1" ht="26.1" customHeight="1" spans="1:8">
      <c r="A8" s="38" t="s">
        <v>360</v>
      </c>
      <c r="B8" s="39" t="s">
        <v>361</v>
      </c>
      <c r="C8" s="40" t="s">
        <v>120</v>
      </c>
      <c r="D8" s="40" t="s">
        <v>362</v>
      </c>
      <c r="E8" s="41" t="s">
        <v>363</v>
      </c>
      <c r="F8" s="70"/>
      <c r="G8" s="44"/>
      <c r="H8" s="46">
        <f>F8*G8</f>
        <v>0</v>
      </c>
    </row>
    <row r="9" s="29" customFormat="1" ht="21.95" customHeight="1" spans="1:8">
      <c r="A9" s="38" t="s">
        <v>364</v>
      </c>
      <c r="B9" s="39" t="s">
        <v>365</v>
      </c>
      <c r="C9" s="40"/>
      <c r="D9" s="40"/>
      <c r="E9" s="41"/>
      <c r="F9" s="42"/>
      <c r="G9" s="42"/>
      <c r="H9" s="46"/>
    </row>
    <row r="10" s="30" customFormat="1" ht="21.95" customHeight="1" spans="1:8">
      <c r="A10" s="38" t="s">
        <v>44</v>
      </c>
      <c r="B10" s="39" t="s">
        <v>351</v>
      </c>
      <c r="C10" s="40" t="s">
        <v>59</v>
      </c>
      <c r="D10" s="39" t="s">
        <v>352</v>
      </c>
      <c r="E10" s="41" t="s">
        <v>353</v>
      </c>
      <c r="F10" s="70"/>
      <c r="G10" s="44"/>
      <c r="H10" s="46"/>
    </row>
    <row r="11" s="30" customFormat="1" ht="21.95" customHeight="1" spans="1:8">
      <c r="A11" s="38" t="s">
        <v>49</v>
      </c>
      <c r="B11" s="39" t="s">
        <v>366</v>
      </c>
      <c r="C11" s="40" t="s">
        <v>59</v>
      </c>
      <c r="D11" s="40" t="s">
        <v>367</v>
      </c>
      <c r="E11" s="39" t="s">
        <v>368</v>
      </c>
      <c r="F11" s="70"/>
      <c r="G11" s="44"/>
      <c r="H11" s="46"/>
    </row>
    <row r="12" s="30" customFormat="1" ht="21.95" customHeight="1" spans="1:8">
      <c r="A12" s="38" t="s">
        <v>369</v>
      </c>
      <c r="B12" s="39" t="s">
        <v>370</v>
      </c>
      <c r="C12" s="40"/>
      <c r="D12" s="40"/>
      <c r="E12" s="41"/>
      <c r="F12" s="70"/>
      <c r="G12" s="44"/>
      <c r="H12" s="46"/>
    </row>
    <row r="13" s="29" customFormat="1" ht="21.95" customHeight="1" spans="1:8">
      <c r="A13" s="38" t="s">
        <v>44</v>
      </c>
      <c r="B13" s="39" t="s">
        <v>371</v>
      </c>
      <c r="C13" s="40" t="s">
        <v>120</v>
      </c>
      <c r="D13" s="71" t="s">
        <v>372</v>
      </c>
      <c r="E13" s="71" t="s">
        <v>373</v>
      </c>
      <c r="F13" s="42">
        <v>10</v>
      </c>
      <c r="G13" s="42"/>
      <c r="H13" s="46">
        <f>F13*G13</f>
        <v>0</v>
      </c>
    </row>
    <row r="14" s="29" customFormat="1" ht="21.95" customHeight="1" spans="1:8">
      <c r="A14" s="38" t="s">
        <v>49</v>
      </c>
      <c r="B14" s="39" t="s">
        <v>374</v>
      </c>
      <c r="C14" s="40" t="s">
        <v>120</v>
      </c>
      <c r="D14" s="71"/>
      <c r="E14" s="71"/>
      <c r="F14" s="42">
        <v>5.5</v>
      </c>
      <c r="G14" s="42"/>
      <c r="H14" s="46">
        <f>F14*G14</f>
        <v>0</v>
      </c>
    </row>
    <row r="15" s="29" customFormat="1" ht="21.95" customHeight="1" spans="1:8">
      <c r="A15" s="38" t="s">
        <v>61</v>
      </c>
      <c r="B15" s="39" t="s">
        <v>375</v>
      </c>
      <c r="C15" s="40" t="s">
        <v>120</v>
      </c>
      <c r="D15" s="71"/>
      <c r="E15" s="71"/>
      <c r="F15" s="42">
        <v>20.5</v>
      </c>
      <c r="G15" s="42"/>
      <c r="H15" s="46">
        <f>F15*G15</f>
        <v>0</v>
      </c>
    </row>
    <row r="16" s="30" customFormat="1" ht="21.95" customHeight="1" spans="1:8">
      <c r="A16" s="38" t="s">
        <v>376</v>
      </c>
      <c r="B16" s="39" t="s">
        <v>377</v>
      </c>
      <c r="C16" s="40"/>
      <c r="D16" s="40"/>
      <c r="E16" s="71"/>
      <c r="F16" s="70"/>
      <c r="G16" s="44"/>
      <c r="H16" s="46"/>
    </row>
    <row r="17" s="29" customFormat="1" ht="21.95" customHeight="1" spans="1:8">
      <c r="A17" s="38" t="s">
        <v>378</v>
      </c>
      <c r="B17" s="39" t="s">
        <v>379</v>
      </c>
      <c r="C17" s="40"/>
      <c r="D17" s="41"/>
      <c r="E17" s="41"/>
      <c r="F17" s="42"/>
      <c r="G17" s="42"/>
      <c r="H17" s="46"/>
    </row>
    <row r="18" s="29" customFormat="1" ht="21.95" customHeight="1" spans="1:8">
      <c r="A18" s="38" t="s">
        <v>44</v>
      </c>
      <c r="B18" s="39" t="s">
        <v>380</v>
      </c>
      <c r="C18" s="40" t="s">
        <v>120</v>
      </c>
      <c r="D18" s="71" t="s">
        <v>381</v>
      </c>
      <c r="E18" s="71" t="s">
        <v>382</v>
      </c>
      <c r="F18" s="42"/>
      <c r="G18" s="42"/>
      <c r="H18" s="46">
        <f>F18*G18</f>
        <v>0</v>
      </c>
    </row>
    <row r="19" s="29" customFormat="1" ht="21.95" customHeight="1" spans="1:8">
      <c r="A19" s="38"/>
      <c r="B19" s="39"/>
      <c r="C19" s="40"/>
      <c r="D19" s="71"/>
      <c r="E19" s="71"/>
      <c r="F19" s="42"/>
      <c r="G19" s="42"/>
      <c r="H19" s="46"/>
    </row>
    <row r="20" s="29" customFormat="1" ht="21.95" customHeight="1" spans="1:8">
      <c r="A20" s="38"/>
      <c r="B20" s="39"/>
      <c r="C20" s="40"/>
      <c r="D20" s="39"/>
      <c r="E20" s="41"/>
      <c r="F20" s="42"/>
      <c r="G20" s="42"/>
      <c r="H20" s="43"/>
    </row>
    <row r="21" s="29" customFormat="1" ht="21.95" customHeight="1" spans="1:8">
      <c r="A21" s="72"/>
      <c r="B21" s="49"/>
      <c r="C21" s="49"/>
      <c r="D21" s="49"/>
      <c r="E21" s="49"/>
      <c r="F21" s="42"/>
      <c r="G21" s="42"/>
      <c r="H21" s="43"/>
    </row>
    <row r="22" s="29" customFormat="1" ht="21.95" customHeight="1" spans="1:8">
      <c r="A22" s="72"/>
      <c r="B22" s="49"/>
      <c r="C22" s="49"/>
      <c r="D22" s="49"/>
      <c r="E22" s="49"/>
      <c r="F22" s="42"/>
      <c r="G22" s="42"/>
      <c r="H22" s="43"/>
    </row>
    <row r="23" s="29" customFormat="1" ht="21.95" customHeight="1" spans="1:8">
      <c r="A23" s="72"/>
      <c r="B23" s="49"/>
      <c r="C23" s="49"/>
      <c r="D23" s="49"/>
      <c r="E23" s="49"/>
      <c r="F23" s="42"/>
      <c r="G23" s="42"/>
      <c r="H23" s="43"/>
    </row>
    <row r="24" s="29" customFormat="1" ht="21.95" customHeight="1" spans="1:8">
      <c r="A24" s="72"/>
      <c r="B24" s="49"/>
      <c r="C24" s="49"/>
      <c r="D24" s="49"/>
      <c r="E24" s="49"/>
      <c r="F24" s="42"/>
      <c r="G24" s="42"/>
      <c r="H24" s="43"/>
    </row>
    <row r="25" s="29" customFormat="1" ht="21.95" customHeight="1" spans="1:8">
      <c r="A25" s="72"/>
      <c r="B25" s="49"/>
      <c r="C25" s="49"/>
      <c r="D25" s="49"/>
      <c r="E25" s="49"/>
      <c r="F25" s="42"/>
      <c r="G25" s="42"/>
      <c r="H25" s="43"/>
    </row>
    <row r="26" s="29" customFormat="1" ht="21.95" customHeight="1" spans="1:8">
      <c r="A26" s="72"/>
      <c r="B26" s="49"/>
      <c r="C26" s="49"/>
      <c r="D26" s="49"/>
      <c r="E26" s="49"/>
      <c r="F26" s="42"/>
      <c r="G26" s="42"/>
      <c r="H26" s="43"/>
    </row>
    <row r="27" s="29" customFormat="1" ht="21.95" customHeight="1" spans="1:8">
      <c r="A27" s="38"/>
      <c r="B27" s="40"/>
      <c r="C27" s="40"/>
      <c r="D27" s="41"/>
      <c r="E27" s="41"/>
      <c r="F27" s="42"/>
      <c r="G27" s="42"/>
      <c r="H27" s="43"/>
    </row>
    <row r="28" s="29" customFormat="1" ht="21.95" customHeight="1" spans="1:8">
      <c r="A28" s="38"/>
      <c r="B28" s="40"/>
      <c r="C28" s="40"/>
      <c r="D28" s="41"/>
      <c r="E28" s="41"/>
      <c r="F28" s="42"/>
      <c r="G28" s="42"/>
      <c r="H28" s="43"/>
    </row>
    <row r="29" s="29" customFormat="1" ht="21.95" customHeight="1" spans="1:8">
      <c r="A29" s="38"/>
      <c r="B29" s="40"/>
      <c r="C29" s="40"/>
      <c r="D29" s="41"/>
      <c r="E29" s="41"/>
      <c r="F29" s="42"/>
      <c r="G29" s="42"/>
      <c r="H29" s="43"/>
    </row>
    <row r="30" s="29" customFormat="1" ht="21.95" customHeight="1" spans="1:8">
      <c r="A30" s="38"/>
      <c r="B30" s="40"/>
      <c r="C30" s="40"/>
      <c r="D30" s="41"/>
      <c r="E30" s="41"/>
      <c r="F30" s="42"/>
      <c r="G30" s="42"/>
      <c r="H30" s="43"/>
    </row>
    <row r="31" s="29" customFormat="1" ht="20.1" customHeight="1" spans="1:8">
      <c r="A31" s="38"/>
      <c r="B31" s="40"/>
      <c r="C31" s="40"/>
      <c r="D31" s="41"/>
      <c r="E31" s="41"/>
      <c r="F31" s="42"/>
      <c r="G31" s="42"/>
      <c r="H31" s="43"/>
    </row>
    <row r="32" s="29" customFormat="1" ht="20.1" customHeight="1" spans="1:8">
      <c r="A32" s="54" t="s">
        <v>383</v>
      </c>
      <c r="B32" s="55"/>
      <c r="C32" s="55"/>
      <c r="D32" s="56"/>
      <c r="E32" s="56"/>
      <c r="F32" s="57">
        <f>SUM(H4:H31)</f>
        <v>0</v>
      </c>
      <c r="G32" s="73" t="s">
        <v>40</v>
      </c>
      <c r="H32" s="74"/>
    </row>
    <row r="33" s="29" customFormat="1" ht="20.1" customHeight="1" spans="6:8">
      <c r="F33" s="75"/>
      <c r="G33" s="75"/>
      <c r="H33" s="75"/>
    </row>
    <row r="34" s="29" customFormat="1" ht="13" spans="1:8">
      <c r="A34" s="60"/>
      <c r="F34" s="75"/>
      <c r="G34" s="75"/>
      <c r="H34" s="75"/>
    </row>
    <row r="35" s="29" customFormat="1" ht="13" spans="6:8">
      <c r="F35" s="75"/>
      <c r="G35" s="75"/>
      <c r="H35" s="75"/>
    </row>
    <row r="36" s="29" customFormat="1" ht="13" spans="1:8">
      <c r="A36" s="60"/>
      <c r="F36" s="75"/>
      <c r="G36" s="75"/>
      <c r="H36" s="75"/>
    </row>
    <row r="37" spans="1:1">
      <c r="A37" s="61"/>
    </row>
    <row r="38" ht="21" spans="1:1">
      <c r="A38" s="62"/>
    </row>
    <row r="39" spans="1:1">
      <c r="A39" s="61"/>
    </row>
    <row r="40" ht="21" spans="1:1">
      <c r="A40" s="62"/>
    </row>
    <row r="41" spans="1:1">
      <c r="A41" s="61"/>
    </row>
    <row r="42" ht="21" spans="1:1">
      <c r="A42" s="62"/>
    </row>
    <row r="43" spans="1:1">
      <c r="A43" s="61"/>
    </row>
  </sheetData>
  <mergeCells count="3">
    <mergeCell ref="A1:H1"/>
    <mergeCell ref="A2:H2"/>
    <mergeCell ref="A32:C32"/>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2"/>
  <sheetViews>
    <sheetView view="pageBreakPreview" zoomScaleNormal="100" workbookViewId="0">
      <selection activeCell="B18" sqref="B18"/>
    </sheetView>
  </sheetViews>
  <sheetFormatPr defaultColWidth="9" defaultRowHeight="14"/>
  <cols>
    <col min="1" max="1" width="6.87272727272727" customWidth="1"/>
    <col min="2" max="2" width="25.5" customWidth="1"/>
    <col min="3" max="3" width="6.37272727272727" customWidth="1"/>
    <col min="4" max="4" width="40.1272727272727" hidden="1" customWidth="1"/>
    <col min="5" max="5" width="33.1272727272727" hidden="1" customWidth="1"/>
    <col min="6" max="8" width="12.6272727272727" customWidth="1"/>
  </cols>
  <sheetData>
    <row r="1" ht="36" customHeight="1" spans="1:9">
      <c r="A1" s="31" t="s">
        <v>384</v>
      </c>
      <c r="B1" s="31"/>
      <c r="C1" s="31"/>
      <c r="D1" s="31"/>
      <c r="E1" s="31"/>
      <c r="F1" s="31"/>
      <c r="G1" s="31"/>
      <c r="H1" s="31"/>
      <c r="I1" s="63"/>
    </row>
    <row r="2" s="8" customFormat="1" ht="20.1" customHeight="1" spans="1:8">
      <c r="A2" s="32" t="str">
        <f>封面!A5</f>
        <v>疏勒县库木西力克乡17村农村道路建设项目</v>
      </c>
      <c r="B2" s="32"/>
      <c r="C2" s="32"/>
      <c r="D2" s="32"/>
      <c r="E2" s="32"/>
      <c r="F2" s="32"/>
      <c r="G2" s="32"/>
      <c r="H2" s="32"/>
    </row>
    <row r="3" s="29" customFormat="1" ht="20.1" customHeight="1" spans="1:8">
      <c r="A3" s="33" t="s">
        <v>1</v>
      </c>
      <c r="B3" s="34" t="s">
        <v>2</v>
      </c>
      <c r="C3" s="34" t="s">
        <v>3</v>
      </c>
      <c r="D3" s="34" t="s">
        <v>4</v>
      </c>
      <c r="E3" s="34" t="s">
        <v>5</v>
      </c>
      <c r="F3" s="35" t="s">
        <v>6</v>
      </c>
      <c r="G3" s="36" t="s">
        <v>7</v>
      </c>
      <c r="H3" s="37" t="s">
        <v>8</v>
      </c>
    </row>
    <row r="4" s="29" customFormat="1" ht="20.1" customHeight="1" spans="1:8">
      <c r="A4" s="38" t="s">
        <v>385</v>
      </c>
      <c r="B4" s="39" t="s">
        <v>386</v>
      </c>
      <c r="C4" s="40"/>
      <c r="D4" s="41"/>
      <c r="E4" s="41"/>
      <c r="F4" s="50"/>
      <c r="G4" s="50"/>
      <c r="H4" s="64"/>
    </row>
    <row r="5" s="29" customFormat="1" ht="20.1" customHeight="1" spans="1:8">
      <c r="A5" s="38" t="s">
        <v>44</v>
      </c>
      <c r="B5" s="39" t="s">
        <v>387</v>
      </c>
      <c r="C5" s="40" t="s">
        <v>46</v>
      </c>
      <c r="D5" s="39" t="s">
        <v>388</v>
      </c>
      <c r="E5" s="41" t="s">
        <v>389</v>
      </c>
      <c r="F5" s="50"/>
      <c r="G5" s="50"/>
      <c r="H5" s="64"/>
    </row>
    <row r="6" s="30" customFormat="1" ht="21.95" customHeight="1" spans="1:8">
      <c r="A6" s="38" t="s">
        <v>49</v>
      </c>
      <c r="B6" s="39" t="s">
        <v>390</v>
      </c>
      <c r="C6" s="40" t="s">
        <v>46</v>
      </c>
      <c r="D6" s="40" t="s">
        <v>388</v>
      </c>
      <c r="E6" s="39" t="s">
        <v>391</v>
      </c>
      <c r="F6" s="65"/>
      <c r="G6" s="66"/>
      <c r="H6" s="45"/>
    </row>
    <row r="7" s="30" customFormat="1" ht="21.95" customHeight="1" spans="1:8">
      <c r="A7" s="38" t="s">
        <v>392</v>
      </c>
      <c r="B7" s="39" t="s">
        <v>393</v>
      </c>
      <c r="C7" s="40"/>
      <c r="D7" s="40"/>
      <c r="E7" s="41"/>
      <c r="F7" s="65"/>
      <c r="G7" s="66"/>
      <c r="H7" s="45"/>
    </row>
    <row r="8" s="30" customFormat="1" ht="21.95" customHeight="1" spans="1:8">
      <c r="A8" s="38" t="s">
        <v>44</v>
      </c>
      <c r="B8" s="39" t="s">
        <v>394</v>
      </c>
      <c r="C8" s="40"/>
      <c r="D8" s="40"/>
      <c r="E8" s="41"/>
      <c r="F8" s="65"/>
      <c r="G8" s="66"/>
      <c r="H8" s="45"/>
    </row>
    <row r="9" s="29" customFormat="1" ht="20.1" customHeight="1" spans="1:8">
      <c r="A9" s="38" t="s">
        <v>395</v>
      </c>
      <c r="B9" s="39" t="s">
        <v>396</v>
      </c>
      <c r="C9" s="40" t="s">
        <v>59</v>
      </c>
      <c r="D9" s="40" t="s">
        <v>397</v>
      </c>
      <c r="E9" s="41" t="s">
        <v>398</v>
      </c>
      <c r="F9" s="50"/>
      <c r="G9" s="50"/>
      <c r="H9" s="64"/>
    </row>
    <row r="10" s="30" customFormat="1" ht="21.95" customHeight="1" spans="1:8">
      <c r="A10" s="38" t="s">
        <v>399</v>
      </c>
      <c r="B10" s="39" t="s">
        <v>400</v>
      </c>
      <c r="C10" s="40" t="s">
        <v>59</v>
      </c>
      <c r="D10" s="40" t="s">
        <v>401</v>
      </c>
      <c r="E10" s="41" t="s">
        <v>402</v>
      </c>
      <c r="F10" s="65"/>
      <c r="G10" s="66"/>
      <c r="H10" s="45"/>
    </row>
    <row r="11" s="30" customFormat="1" ht="21.95" customHeight="1" spans="1:8">
      <c r="A11" s="38" t="s">
        <v>49</v>
      </c>
      <c r="B11" s="39" t="s">
        <v>403</v>
      </c>
      <c r="C11" s="40" t="s">
        <v>59</v>
      </c>
      <c r="D11" s="39" t="s">
        <v>404</v>
      </c>
      <c r="E11" s="41" t="s">
        <v>405</v>
      </c>
      <c r="F11" s="65"/>
      <c r="G11" s="66"/>
      <c r="H11" s="45"/>
    </row>
    <row r="12" s="30" customFormat="1" ht="21.95" customHeight="1" spans="1:8">
      <c r="A12" s="38" t="s">
        <v>406</v>
      </c>
      <c r="B12" s="39" t="s">
        <v>407</v>
      </c>
      <c r="C12" s="40"/>
      <c r="D12" s="40"/>
      <c r="E12" s="41"/>
      <c r="F12" s="65"/>
      <c r="G12" s="66"/>
      <c r="H12" s="45"/>
    </row>
    <row r="13" s="29" customFormat="1" ht="20.1" customHeight="1" spans="1:8">
      <c r="A13" s="38" t="s">
        <v>44</v>
      </c>
      <c r="B13" s="39" t="s">
        <v>408</v>
      </c>
      <c r="C13" s="40" t="s">
        <v>59</v>
      </c>
      <c r="D13" s="41" t="s">
        <v>409</v>
      </c>
      <c r="E13" s="41" t="s">
        <v>410</v>
      </c>
      <c r="F13" s="50"/>
      <c r="G13" s="50"/>
      <c r="H13" s="64"/>
    </row>
    <row r="14" s="29" customFormat="1" ht="20.1" customHeight="1" spans="1:8">
      <c r="A14" s="38" t="s">
        <v>49</v>
      </c>
      <c r="B14" s="39" t="s">
        <v>411</v>
      </c>
      <c r="C14" s="40" t="s">
        <v>59</v>
      </c>
      <c r="D14" s="39" t="s">
        <v>412</v>
      </c>
      <c r="E14" s="41" t="s">
        <v>413</v>
      </c>
      <c r="F14" s="50"/>
      <c r="G14" s="50"/>
      <c r="H14" s="64"/>
    </row>
    <row r="15" s="29" customFormat="1" ht="20.1" customHeight="1" spans="1:8">
      <c r="A15" s="38" t="s">
        <v>61</v>
      </c>
      <c r="B15" s="39" t="s">
        <v>414</v>
      </c>
      <c r="C15" s="40"/>
      <c r="D15" s="40"/>
      <c r="E15" s="39"/>
      <c r="F15" s="50"/>
      <c r="G15" s="50"/>
      <c r="H15" s="64"/>
    </row>
    <row r="16" s="29" customFormat="1" ht="20.1" customHeight="1" spans="1:8">
      <c r="A16" s="38" t="s">
        <v>415</v>
      </c>
      <c r="B16" s="39" t="s">
        <v>416</v>
      </c>
      <c r="C16" s="40" t="s">
        <v>59</v>
      </c>
      <c r="D16" s="40" t="s">
        <v>417</v>
      </c>
      <c r="E16" s="39" t="s">
        <v>418</v>
      </c>
      <c r="F16" s="50"/>
      <c r="G16" s="50"/>
      <c r="H16" s="64"/>
    </row>
    <row r="17" s="29" customFormat="1" ht="20.1" customHeight="1" spans="1:8">
      <c r="A17" s="38" t="s">
        <v>419</v>
      </c>
      <c r="B17" s="39" t="s">
        <v>420</v>
      </c>
      <c r="C17" s="40" t="s">
        <v>59</v>
      </c>
      <c r="D17" s="40" t="s">
        <v>421</v>
      </c>
      <c r="E17" s="41" t="s">
        <v>422</v>
      </c>
      <c r="F17" s="50"/>
      <c r="G17" s="50"/>
      <c r="H17" s="64"/>
    </row>
    <row r="18" s="29" customFormat="1" ht="20.1" customHeight="1" spans="1:8">
      <c r="A18" s="38" t="s">
        <v>423</v>
      </c>
      <c r="B18" s="39" t="s">
        <v>424</v>
      </c>
      <c r="C18" s="40"/>
      <c r="D18" s="40"/>
      <c r="E18" s="41"/>
      <c r="F18" s="50"/>
      <c r="G18" s="50"/>
      <c r="H18" s="64"/>
    </row>
    <row r="19" s="29" customFormat="1" ht="20.1" customHeight="1" spans="1:8">
      <c r="A19" s="38" t="s">
        <v>44</v>
      </c>
      <c r="B19" s="39" t="s">
        <v>425</v>
      </c>
      <c r="C19" s="40"/>
      <c r="D19" s="40"/>
      <c r="E19" s="41"/>
      <c r="F19" s="50"/>
      <c r="G19" s="50"/>
      <c r="H19" s="64"/>
    </row>
    <row r="20" s="29" customFormat="1" ht="20.1" customHeight="1" spans="1:8">
      <c r="A20" s="38" t="s">
        <v>395</v>
      </c>
      <c r="B20" s="39" t="s">
        <v>165</v>
      </c>
      <c r="C20" s="40" t="s">
        <v>59</v>
      </c>
      <c r="D20" s="39" t="s">
        <v>426</v>
      </c>
      <c r="E20" s="41" t="s">
        <v>427</v>
      </c>
      <c r="F20" s="50"/>
      <c r="G20" s="50"/>
      <c r="H20" s="64"/>
    </row>
    <row r="21" s="29" customFormat="1" ht="20.1" customHeight="1" spans="1:8">
      <c r="A21" s="38" t="s">
        <v>399</v>
      </c>
      <c r="B21" s="39" t="s">
        <v>428</v>
      </c>
      <c r="C21" s="40" t="s">
        <v>59</v>
      </c>
      <c r="D21" s="40" t="s">
        <v>429</v>
      </c>
      <c r="E21" s="41" t="s">
        <v>430</v>
      </c>
      <c r="F21" s="50"/>
      <c r="G21" s="50"/>
      <c r="H21" s="64"/>
    </row>
    <row r="22" s="29" customFormat="1" ht="20.1" customHeight="1" spans="1:8">
      <c r="A22" s="38" t="s">
        <v>49</v>
      </c>
      <c r="B22" s="39" t="s">
        <v>431</v>
      </c>
      <c r="C22" s="40"/>
      <c r="D22" s="40"/>
      <c r="E22" s="41"/>
      <c r="F22" s="50"/>
      <c r="G22" s="50"/>
      <c r="H22" s="64"/>
    </row>
    <row r="23" s="29" customFormat="1" ht="20.1" customHeight="1" spans="1:8">
      <c r="A23" s="38" t="s">
        <v>112</v>
      </c>
      <c r="B23" s="39" t="s">
        <v>432</v>
      </c>
      <c r="C23" s="40" t="s">
        <v>59</v>
      </c>
      <c r="D23" s="39" t="s">
        <v>433</v>
      </c>
      <c r="E23" s="41" t="s">
        <v>434</v>
      </c>
      <c r="F23" s="50"/>
      <c r="G23" s="50"/>
      <c r="H23" s="64"/>
    </row>
    <row r="24" s="29" customFormat="1" ht="20.1" customHeight="1" spans="1:8">
      <c r="A24" s="38" t="s">
        <v>116</v>
      </c>
      <c r="B24" s="39" t="s">
        <v>366</v>
      </c>
      <c r="C24" s="40" t="s">
        <v>59</v>
      </c>
      <c r="D24" s="39" t="s">
        <v>435</v>
      </c>
      <c r="E24" s="41" t="s">
        <v>436</v>
      </c>
      <c r="F24" s="49"/>
      <c r="G24" s="49"/>
      <c r="H24" s="43"/>
    </row>
    <row r="25" s="29" customFormat="1" ht="20.1" customHeight="1" spans="1:8">
      <c r="A25" s="38" t="s">
        <v>437</v>
      </c>
      <c r="B25" s="39" t="s">
        <v>438</v>
      </c>
      <c r="C25" s="40"/>
      <c r="D25" s="40"/>
      <c r="E25" s="41"/>
      <c r="F25" s="49"/>
      <c r="G25" s="49"/>
      <c r="H25" s="67"/>
    </row>
    <row r="26" s="29" customFormat="1" ht="20.1" customHeight="1" spans="1:8">
      <c r="A26" s="38" t="s">
        <v>44</v>
      </c>
      <c r="B26" s="39" t="s">
        <v>439</v>
      </c>
      <c r="C26" s="40" t="s">
        <v>120</v>
      </c>
      <c r="D26" s="40" t="s">
        <v>440</v>
      </c>
      <c r="E26" s="41" t="s">
        <v>441</v>
      </c>
      <c r="F26" s="49"/>
      <c r="G26" s="49"/>
      <c r="H26" s="67"/>
    </row>
    <row r="27" s="29" customFormat="1" ht="20.1" customHeight="1" spans="1:8">
      <c r="A27" s="38" t="s">
        <v>49</v>
      </c>
      <c r="B27" s="39" t="s">
        <v>442</v>
      </c>
      <c r="C27" s="40" t="s">
        <v>46</v>
      </c>
      <c r="D27" s="40" t="s">
        <v>443</v>
      </c>
      <c r="E27" s="41" t="s">
        <v>444</v>
      </c>
      <c r="F27" s="49"/>
      <c r="G27" s="49"/>
      <c r="H27" s="67"/>
    </row>
    <row r="28" s="29" customFormat="1" ht="20.1" customHeight="1" spans="1:8">
      <c r="A28" s="38" t="s">
        <v>61</v>
      </c>
      <c r="B28" s="39" t="s">
        <v>445</v>
      </c>
      <c r="C28" s="40" t="s">
        <v>46</v>
      </c>
      <c r="D28" s="40" t="s">
        <v>446</v>
      </c>
      <c r="E28" s="41" t="s">
        <v>447</v>
      </c>
      <c r="F28" s="49"/>
      <c r="G28" s="49"/>
      <c r="H28" s="67"/>
    </row>
    <row r="29" s="29" customFormat="1" ht="20.1" customHeight="1" spans="1:8">
      <c r="A29" s="38"/>
      <c r="B29" s="40"/>
      <c r="C29" s="40"/>
      <c r="D29" s="41"/>
      <c r="E29" s="41"/>
      <c r="F29" s="49"/>
      <c r="G29" s="49"/>
      <c r="H29" s="67"/>
    </row>
    <row r="30" s="29" customFormat="1" ht="20.1" customHeight="1" spans="1:8">
      <c r="A30" s="38"/>
      <c r="B30" s="40"/>
      <c r="C30" s="40"/>
      <c r="D30" s="41"/>
      <c r="E30" s="41"/>
      <c r="F30" s="49"/>
      <c r="G30" s="49"/>
      <c r="H30" s="67"/>
    </row>
    <row r="31" s="29" customFormat="1" ht="20.1" customHeight="1" spans="1:8">
      <c r="A31" s="38"/>
      <c r="B31" s="40"/>
      <c r="C31" s="40"/>
      <c r="D31" s="41"/>
      <c r="E31" s="41"/>
      <c r="F31" s="49"/>
      <c r="G31" s="49"/>
      <c r="H31" s="67"/>
    </row>
    <row r="32" s="29" customFormat="1" ht="20.1" customHeight="1" spans="1:8">
      <c r="A32" s="54" t="s">
        <v>448</v>
      </c>
      <c r="B32" s="55"/>
      <c r="C32" s="55"/>
      <c r="D32" s="56"/>
      <c r="E32" s="56"/>
      <c r="F32" s="57">
        <f>SUM(H4:H31)</f>
        <v>0</v>
      </c>
      <c r="G32" s="58" t="s">
        <v>40</v>
      </c>
      <c r="H32" s="59"/>
    </row>
    <row r="33" s="29" customFormat="1" ht="20.1" customHeight="1"/>
    <row r="34" s="29" customFormat="1" ht="13" spans="1:1">
      <c r="A34" s="60"/>
    </row>
    <row r="35" s="29" customFormat="1" ht="13"/>
    <row r="36" s="29" customFormat="1" ht="13" spans="1:1">
      <c r="A36" s="60"/>
    </row>
    <row r="37" s="29" customFormat="1" ht="13"/>
    <row r="38" s="29" customFormat="1" ht="13" spans="1:1">
      <c r="A38" s="60"/>
    </row>
    <row r="39" s="29" customFormat="1" ht="13"/>
    <row r="40" s="29" customFormat="1" ht="13" spans="1:1">
      <c r="A40" s="60"/>
    </row>
    <row r="41" s="29" customFormat="1" ht="13"/>
    <row r="42" s="29" customFormat="1" ht="13" spans="1:1">
      <c r="A42" s="60"/>
    </row>
    <row r="43" s="29" customFormat="1" ht="13"/>
    <row r="44" s="29" customFormat="1" ht="13"/>
    <row r="45" s="29" customFormat="1" ht="13"/>
    <row r="46" s="29" customFormat="1" ht="13"/>
    <row r="47" s="29" customFormat="1" ht="13"/>
    <row r="48" s="29" customFormat="1" ht="13"/>
    <row r="49" s="29" customFormat="1" ht="13"/>
    <row r="50" s="29" customFormat="1" ht="13"/>
    <row r="51" s="29" customFormat="1" ht="13"/>
    <row r="52" s="29" customFormat="1" ht="13"/>
  </sheetData>
  <mergeCells count="3">
    <mergeCell ref="A1:H1"/>
    <mergeCell ref="A2:H2"/>
    <mergeCell ref="A32:C32"/>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view="pageBreakPreview" zoomScaleNormal="100" topLeftCell="A12" workbookViewId="0">
      <selection activeCell="G10" sqref="G10"/>
    </sheetView>
  </sheetViews>
  <sheetFormatPr defaultColWidth="9" defaultRowHeight="14"/>
  <cols>
    <col min="1" max="1" width="6.87272727272727" customWidth="1"/>
    <col min="2" max="2" width="25.5" customWidth="1"/>
    <col min="3" max="3" width="6.37272727272727" customWidth="1"/>
    <col min="4" max="4" width="40.1272727272727" hidden="1" customWidth="1"/>
    <col min="5" max="5" width="33.1272727272727" hidden="1" customWidth="1"/>
    <col min="6" max="8" width="12.6272727272727" customWidth="1"/>
  </cols>
  <sheetData>
    <row r="1" ht="36" customHeight="1" spans="1:9">
      <c r="A1" s="31" t="s">
        <v>449</v>
      </c>
      <c r="B1" s="31"/>
      <c r="C1" s="31"/>
      <c r="D1" s="31"/>
      <c r="E1" s="31"/>
      <c r="F1" s="31"/>
      <c r="G1" s="31"/>
      <c r="H1" s="31"/>
      <c r="I1" s="63"/>
    </row>
    <row r="2" s="8" customFormat="1" ht="20.1" customHeight="1" spans="1:8">
      <c r="A2" s="32" t="str">
        <f>封面!A5</f>
        <v>疏勒县库木西力克乡17村农村道路建设项目</v>
      </c>
      <c r="B2" s="32"/>
      <c r="C2" s="32"/>
      <c r="D2" s="32"/>
      <c r="E2" s="32"/>
      <c r="F2" s="32"/>
      <c r="G2" s="32"/>
      <c r="H2" s="32"/>
    </row>
    <row r="3" s="29" customFormat="1" ht="20.1" customHeight="1" spans="1:8">
      <c r="A3" s="33" t="s">
        <v>1</v>
      </c>
      <c r="B3" s="34" t="s">
        <v>2</v>
      </c>
      <c r="C3" s="34" t="s">
        <v>3</v>
      </c>
      <c r="D3" s="34" t="s">
        <v>4</v>
      </c>
      <c r="E3" s="34" t="s">
        <v>5</v>
      </c>
      <c r="F3" s="35" t="s">
        <v>6</v>
      </c>
      <c r="G3" s="36" t="s">
        <v>7</v>
      </c>
      <c r="H3" s="37" t="s">
        <v>8</v>
      </c>
    </row>
    <row r="4" s="29" customFormat="1" ht="20.1" customHeight="1" spans="1:8">
      <c r="A4" s="38" t="s">
        <v>450</v>
      </c>
      <c r="B4" s="39" t="s">
        <v>451</v>
      </c>
      <c r="C4" s="40" t="s">
        <v>452</v>
      </c>
      <c r="D4" s="41" t="s">
        <v>453</v>
      </c>
      <c r="E4" s="41" t="s">
        <v>454</v>
      </c>
      <c r="F4" s="42"/>
      <c r="G4" s="42"/>
      <c r="H4" s="43"/>
    </row>
    <row r="5" s="30" customFormat="1" ht="21.95" customHeight="1" spans="1:8">
      <c r="A5" s="38" t="s">
        <v>44</v>
      </c>
      <c r="B5" s="39" t="s">
        <v>455</v>
      </c>
      <c r="C5" s="40" t="s">
        <v>120</v>
      </c>
      <c r="D5" s="39"/>
      <c r="E5" s="41"/>
      <c r="F5" s="42">
        <v>110</v>
      </c>
      <c r="G5" s="44"/>
      <c r="H5" s="45"/>
    </row>
    <row r="6" s="30" customFormat="1" ht="21.95" customHeight="1" spans="1:8">
      <c r="A6" s="38" t="s">
        <v>456</v>
      </c>
      <c r="B6" s="39" t="s">
        <v>457</v>
      </c>
      <c r="C6" s="40" t="s">
        <v>120</v>
      </c>
      <c r="D6" s="39" t="s">
        <v>458</v>
      </c>
      <c r="E6" s="41" t="s">
        <v>459</v>
      </c>
      <c r="F6" s="42"/>
      <c r="G6" s="44"/>
      <c r="H6" s="45"/>
    </row>
    <row r="7" s="30" customFormat="1" ht="21.95" customHeight="1" spans="1:8">
      <c r="A7" s="38" t="s">
        <v>460</v>
      </c>
      <c r="B7" s="39" t="s">
        <v>461</v>
      </c>
      <c r="C7" s="40" t="s">
        <v>306</v>
      </c>
      <c r="D7" s="40" t="s">
        <v>462</v>
      </c>
      <c r="E7" s="39" t="s">
        <v>463</v>
      </c>
      <c r="F7" s="42"/>
      <c r="G7" s="44"/>
      <c r="H7" s="45"/>
    </row>
    <row r="8" s="30" customFormat="1" ht="21.95" customHeight="1" spans="1:8">
      <c r="A8" s="38" t="s">
        <v>464</v>
      </c>
      <c r="B8" s="39" t="s">
        <v>465</v>
      </c>
      <c r="C8" s="40"/>
      <c r="D8" s="40"/>
      <c r="E8" s="39"/>
      <c r="F8" s="42"/>
      <c r="G8" s="44"/>
      <c r="H8" s="45"/>
    </row>
    <row r="9" s="29" customFormat="1" ht="20.1" customHeight="1" spans="1:8">
      <c r="A9" s="38" t="s">
        <v>44</v>
      </c>
      <c r="B9" s="39" t="s">
        <v>466</v>
      </c>
      <c r="C9" s="40" t="s">
        <v>306</v>
      </c>
      <c r="D9" s="40" t="s">
        <v>462</v>
      </c>
      <c r="E9" s="41" t="s">
        <v>467</v>
      </c>
      <c r="F9" s="42"/>
      <c r="G9" s="42"/>
      <c r="H9" s="43"/>
    </row>
    <row r="10" s="30" customFormat="1" ht="21.95" customHeight="1" spans="1:8">
      <c r="A10" s="38" t="s">
        <v>49</v>
      </c>
      <c r="B10" s="39" t="s">
        <v>468</v>
      </c>
      <c r="C10" s="40" t="s">
        <v>306</v>
      </c>
      <c r="D10" s="40" t="s">
        <v>462</v>
      </c>
      <c r="E10" s="41" t="s">
        <v>467</v>
      </c>
      <c r="F10" s="42"/>
      <c r="G10" s="44"/>
      <c r="H10" s="45"/>
    </row>
    <row r="11" s="30" customFormat="1" ht="21.95" customHeight="1" spans="1:8">
      <c r="A11" s="38" t="s">
        <v>61</v>
      </c>
      <c r="B11" s="39" t="s">
        <v>469</v>
      </c>
      <c r="C11" s="40" t="s">
        <v>306</v>
      </c>
      <c r="D11" s="40" t="s">
        <v>462</v>
      </c>
      <c r="E11" s="41" t="s">
        <v>470</v>
      </c>
      <c r="F11" s="42"/>
      <c r="G11" s="44"/>
      <c r="H11" s="46"/>
    </row>
    <row r="12" s="30" customFormat="1" ht="21.95" customHeight="1" spans="1:8">
      <c r="A12" s="38" t="s">
        <v>471</v>
      </c>
      <c r="B12" s="39" t="s">
        <v>472</v>
      </c>
      <c r="C12" s="40"/>
      <c r="D12" s="39"/>
      <c r="E12" s="41"/>
      <c r="F12" s="42"/>
      <c r="G12" s="44"/>
      <c r="H12" s="45"/>
    </row>
    <row r="13" s="29" customFormat="1" ht="20.1" customHeight="1" spans="1:8">
      <c r="A13" s="38" t="s">
        <v>44</v>
      </c>
      <c r="B13" s="39" t="s">
        <v>473</v>
      </c>
      <c r="C13" s="40" t="s">
        <v>306</v>
      </c>
      <c r="D13" s="40" t="s">
        <v>462</v>
      </c>
      <c r="E13" s="41" t="s">
        <v>467</v>
      </c>
      <c r="F13" s="42">
        <v>5</v>
      </c>
      <c r="G13" s="42"/>
      <c r="H13" s="43">
        <f t="shared" ref="H13:H19" si="0">F13*G13</f>
        <v>0</v>
      </c>
    </row>
    <row r="14" s="29" customFormat="1" ht="20.1" customHeight="1" spans="1:8">
      <c r="A14" s="38" t="s">
        <v>49</v>
      </c>
      <c r="B14" s="39" t="s">
        <v>474</v>
      </c>
      <c r="C14" s="40" t="s">
        <v>306</v>
      </c>
      <c r="D14" s="40" t="s">
        <v>462</v>
      </c>
      <c r="E14" s="41" t="s">
        <v>475</v>
      </c>
      <c r="F14" s="42">
        <v>4</v>
      </c>
      <c r="G14" s="42"/>
      <c r="H14" s="43">
        <f t="shared" si="0"/>
        <v>0</v>
      </c>
    </row>
    <row r="15" s="29" customFormat="1" ht="24.95" customHeight="1" spans="1:8">
      <c r="A15" s="38" t="s">
        <v>61</v>
      </c>
      <c r="B15" s="39" t="s">
        <v>476</v>
      </c>
      <c r="C15" s="40" t="s">
        <v>306</v>
      </c>
      <c r="D15" s="40" t="s">
        <v>462</v>
      </c>
      <c r="E15" s="41" t="s">
        <v>467</v>
      </c>
      <c r="F15" s="42">
        <v>2</v>
      </c>
      <c r="G15" s="42"/>
      <c r="H15" s="43">
        <f t="shared" si="0"/>
        <v>0</v>
      </c>
    </row>
    <row r="16" s="29" customFormat="1" ht="27" customHeight="1" spans="1:8">
      <c r="A16" s="47" t="s">
        <v>81</v>
      </c>
      <c r="B16" s="39" t="s">
        <v>477</v>
      </c>
      <c r="C16" s="40" t="s">
        <v>306</v>
      </c>
      <c r="D16" s="40" t="s">
        <v>462</v>
      </c>
      <c r="E16" s="41" t="s">
        <v>470</v>
      </c>
      <c r="F16" s="42"/>
      <c r="G16" s="42"/>
      <c r="H16" s="43">
        <f t="shared" si="0"/>
        <v>0</v>
      </c>
    </row>
    <row r="17" s="29" customFormat="1" ht="27.95" customHeight="1" spans="1:8">
      <c r="A17" s="47" t="s">
        <v>99</v>
      </c>
      <c r="B17" s="39" t="s">
        <v>478</v>
      </c>
      <c r="C17" s="40" t="s">
        <v>306</v>
      </c>
      <c r="D17" s="40" t="s">
        <v>462</v>
      </c>
      <c r="E17" s="41" t="s">
        <v>479</v>
      </c>
      <c r="F17" s="42"/>
      <c r="G17" s="42"/>
      <c r="H17" s="43">
        <f t="shared" si="0"/>
        <v>0</v>
      </c>
    </row>
    <row r="18" s="29" customFormat="1" ht="27.95" customHeight="1" spans="1:8">
      <c r="A18" s="47" t="s">
        <v>137</v>
      </c>
      <c r="B18" s="39" t="s">
        <v>480</v>
      </c>
      <c r="C18" s="40" t="s">
        <v>306</v>
      </c>
      <c r="D18" s="40" t="s">
        <v>462</v>
      </c>
      <c r="E18" s="41" t="s">
        <v>481</v>
      </c>
      <c r="F18" s="42"/>
      <c r="G18" s="42"/>
      <c r="H18" s="43">
        <f t="shared" si="0"/>
        <v>0</v>
      </c>
    </row>
    <row r="19" s="29" customFormat="1" ht="20.1" customHeight="1" spans="1:8">
      <c r="A19" s="38" t="s">
        <v>482</v>
      </c>
      <c r="B19" s="39" t="s">
        <v>483</v>
      </c>
      <c r="C19" s="40" t="s">
        <v>46</v>
      </c>
      <c r="D19" s="39"/>
      <c r="E19" s="41"/>
      <c r="F19" s="42">
        <v>66.7</v>
      </c>
      <c r="G19" s="42"/>
      <c r="H19" s="43">
        <f t="shared" si="0"/>
        <v>0</v>
      </c>
    </row>
    <row r="20" s="29" customFormat="1" ht="20.1" customHeight="1" spans="1:8">
      <c r="A20" s="38" t="s">
        <v>484</v>
      </c>
      <c r="B20" s="39" t="s">
        <v>485</v>
      </c>
      <c r="C20" s="40" t="s">
        <v>306</v>
      </c>
      <c r="D20" s="41"/>
      <c r="E20" s="41"/>
      <c r="F20" s="42"/>
      <c r="G20" s="42"/>
      <c r="H20" s="43"/>
    </row>
    <row r="21" s="29" customFormat="1" ht="20.1" customHeight="1" spans="1:8">
      <c r="A21" s="38" t="s">
        <v>486</v>
      </c>
      <c r="B21" s="39" t="s">
        <v>487</v>
      </c>
      <c r="C21" s="40" t="s">
        <v>306</v>
      </c>
      <c r="D21" s="40"/>
      <c r="E21" s="39"/>
      <c r="F21" s="42"/>
      <c r="G21" s="42"/>
      <c r="H21" s="43"/>
    </row>
    <row r="22" s="29" customFormat="1" ht="20.1" customHeight="1" spans="1:8">
      <c r="A22" s="38" t="s">
        <v>488</v>
      </c>
      <c r="B22" s="39" t="s">
        <v>489</v>
      </c>
      <c r="C22" s="40" t="s">
        <v>306</v>
      </c>
      <c r="D22" s="40"/>
      <c r="E22" s="48"/>
      <c r="F22" s="42"/>
      <c r="G22" s="42"/>
      <c r="H22" s="43"/>
    </row>
    <row r="23" s="29" customFormat="1" ht="20.1" customHeight="1" spans="1:8">
      <c r="A23" s="38">
        <v>710</v>
      </c>
      <c r="B23" s="49" t="s">
        <v>490</v>
      </c>
      <c r="C23" s="50" t="s">
        <v>120</v>
      </c>
      <c r="D23" s="40"/>
      <c r="E23" s="40"/>
      <c r="F23" s="42">
        <v>6</v>
      </c>
      <c r="G23" s="42"/>
      <c r="H23" s="43">
        <f>F23*G23</f>
        <v>0</v>
      </c>
    </row>
    <row r="24" s="29" customFormat="1" ht="20.1" customHeight="1" spans="1:8">
      <c r="A24" s="38"/>
      <c r="B24" s="39"/>
      <c r="C24" s="40"/>
      <c r="D24" s="40"/>
      <c r="E24" s="40"/>
      <c r="F24" s="42"/>
      <c r="G24" s="42"/>
      <c r="H24" s="43"/>
    </row>
    <row r="25" s="29" customFormat="1" ht="20.1" customHeight="1" spans="1:8">
      <c r="A25" s="38"/>
      <c r="B25" s="39"/>
      <c r="C25" s="40"/>
      <c r="D25" s="39"/>
      <c r="E25" s="40"/>
      <c r="F25" s="51"/>
      <c r="G25" s="42"/>
      <c r="H25" s="43"/>
    </row>
    <row r="26" s="29" customFormat="1" ht="20.1" customHeight="1" spans="1:8">
      <c r="A26" s="38"/>
      <c r="B26" s="39"/>
      <c r="C26" s="40"/>
      <c r="D26" s="52"/>
      <c r="E26" s="40"/>
      <c r="F26" s="51"/>
      <c r="G26" s="42"/>
      <c r="H26" s="53"/>
    </row>
    <row r="27" s="29" customFormat="1" ht="20.1" customHeight="1" spans="1:8">
      <c r="A27" s="38"/>
      <c r="B27" s="39"/>
      <c r="C27" s="40"/>
      <c r="D27" s="39"/>
      <c r="E27" s="40"/>
      <c r="F27" s="51"/>
      <c r="G27" s="42"/>
      <c r="H27" s="53"/>
    </row>
    <row r="28" s="29" customFormat="1" ht="20.1" customHeight="1" spans="1:8">
      <c r="A28" s="38"/>
      <c r="B28" s="39"/>
      <c r="C28" s="40"/>
      <c r="D28" s="39"/>
      <c r="E28" s="40"/>
      <c r="F28" s="51"/>
      <c r="G28" s="42"/>
      <c r="H28" s="53"/>
    </row>
    <row r="29" s="29" customFormat="1" ht="20.1" customHeight="1" spans="1:8">
      <c r="A29" s="38"/>
      <c r="B29" s="39"/>
      <c r="C29" s="40"/>
      <c r="D29" s="39"/>
      <c r="E29" s="40"/>
      <c r="F29" s="51"/>
      <c r="G29" s="42"/>
      <c r="H29" s="53"/>
    </row>
    <row r="30" s="29" customFormat="1" ht="20.1" customHeight="1" spans="1:8">
      <c r="A30" s="38"/>
      <c r="B30" s="39"/>
      <c r="C30" s="40"/>
      <c r="D30" s="39"/>
      <c r="E30" s="40"/>
      <c r="F30" s="51"/>
      <c r="G30" s="42"/>
      <c r="H30" s="53"/>
    </row>
    <row r="31" s="29" customFormat="1" ht="20.1" customHeight="1" spans="1:8">
      <c r="A31" s="54" t="s">
        <v>491</v>
      </c>
      <c r="B31" s="55"/>
      <c r="C31" s="55"/>
      <c r="D31" s="56"/>
      <c r="E31" s="56"/>
      <c r="F31" s="57">
        <f>SUM(H4:H30)</f>
        <v>0</v>
      </c>
      <c r="G31" s="58" t="s">
        <v>40</v>
      </c>
      <c r="H31" s="59"/>
    </row>
    <row r="32" s="29" customFormat="1" ht="20.1" customHeight="1"/>
    <row r="33" s="29" customFormat="1" ht="13" spans="1:1">
      <c r="A33" s="60"/>
    </row>
    <row r="34" s="29" customFormat="1" ht="13"/>
    <row r="35" s="29" customFormat="1" ht="13" spans="1:1">
      <c r="A35" s="60"/>
    </row>
    <row r="36" spans="1:1">
      <c r="A36" s="61"/>
    </row>
    <row r="37" ht="21" spans="1:1">
      <c r="A37" s="62"/>
    </row>
    <row r="38" spans="1:1">
      <c r="A38" s="61"/>
    </row>
    <row r="39" ht="21" spans="1:1">
      <c r="A39" s="62"/>
    </row>
    <row r="40" spans="1:1">
      <c r="A40" s="61"/>
    </row>
    <row r="41" ht="21" spans="1:1">
      <c r="A41" s="62"/>
    </row>
    <row r="42" spans="1:1">
      <c r="A42" s="61"/>
    </row>
  </sheetData>
  <mergeCells count="3">
    <mergeCell ref="A1:H1"/>
    <mergeCell ref="A2:H2"/>
    <mergeCell ref="A31:C31"/>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84"/>
  <sheetViews>
    <sheetView view="pageBreakPreview" zoomScaleNormal="75" workbookViewId="0">
      <selection activeCell="D9" sqref="D9"/>
    </sheetView>
  </sheetViews>
  <sheetFormatPr defaultColWidth="9" defaultRowHeight="15" outlineLevelCol="7"/>
  <cols>
    <col min="1" max="1" width="8.12727272727273" style="10" customWidth="1"/>
    <col min="2" max="2" width="13.7545454545455" style="10" customWidth="1"/>
    <col min="3" max="3" width="37.7545454545455" style="10" customWidth="1"/>
    <col min="4" max="4" width="24.8727272727273" style="10" customWidth="1"/>
    <col min="5" max="16384" width="9" style="10"/>
  </cols>
  <sheetData>
    <row r="1" ht="23.25" customHeight="1" spans="1:4">
      <c r="A1" s="11" t="s">
        <v>492</v>
      </c>
      <c r="B1" s="11"/>
      <c r="C1" s="11"/>
      <c r="D1" s="11"/>
    </row>
    <row r="2" s="8" customFormat="1" ht="20.1" customHeight="1" spans="1:8">
      <c r="A2" s="12" t="str">
        <f>封面!A5</f>
        <v>疏勒县库木西力克乡17村农村道路建设项目</v>
      </c>
      <c r="B2" s="12"/>
      <c r="C2" s="12"/>
      <c r="D2" s="12"/>
      <c r="E2" s="13"/>
      <c r="F2" s="13"/>
      <c r="G2" s="13"/>
      <c r="H2" s="13"/>
    </row>
    <row r="3" s="9" customFormat="1" ht="24" customHeight="1" spans="1:8">
      <c r="A3" s="14" t="s">
        <v>493</v>
      </c>
      <c r="B3" s="15" t="s">
        <v>494</v>
      </c>
      <c r="C3" s="15" t="s">
        <v>495</v>
      </c>
      <c r="D3" s="16" t="s">
        <v>496</v>
      </c>
      <c r="E3" s="17"/>
      <c r="F3" s="17"/>
      <c r="G3" s="17"/>
      <c r="H3" s="17"/>
    </row>
    <row r="4" s="9" customFormat="1" ht="24" customHeight="1" spans="1:8">
      <c r="A4" s="18">
        <v>1</v>
      </c>
      <c r="B4" s="19">
        <v>100</v>
      </c>
      <c r="C4" s="20" t="s">
        <v>497</v>
      </c>
      <c r="D4" s="21">
        <f>第100章总则!F31</f>
        <v>0</v>
      </c>
      <c r="E4" s="17"/>
      <c r="F4" s="17"/>
      <c r="G4" s="17"/>
      <c r="H4" s="17"/>
    </row>
    <row r="5" s="9" customFormat="1" ht="24" customHeight="1" spans="1:4">
      <c r="A5" s="18">
        <v>2</v>
      </c>
      <c r="B5" s="19">
        <v>200</v>
      </c>
      <c r="C5" s="20" t="s">
        <v>498</v>
      </c>
      <c r="D5" s="21">
        <f>第200章路基!F66</f>
        <v>0</v>
      </c>
    </row>
    <row r="6" s="9" customFormat="1" ht="24" customHeight="1" spans="1:4">
      <c r="A6" s="18">
        <v>3</v>
      </c>
      <c r="B6" s="19">
        <v>300</v>
      </c>
      <c r="C6" s="20" t="s">
        <v>499</v>
      </c>
      <c r="D6" s="21">
        <f>第300章路面!F35</f>
        <v>0</v>
      </c>
    </row>
    <row r="7" s="9" customFormat="1" ht="24" customHeight="1" spans="1:4">
      <c r="A7" s="18">
        <v>4</v>
      </c>
      <c r="B7" s="19">
        <v>400</v>
      </c>
      <c r="C7" s="20" t="s">
        <v>500</v>
      </c>
      <c r="D7" s="21">
        <f>第400章桥梁通道!F51</f>
        <v>0</v>
      </c>
    </row>
    <row r="8" s="9" customFormat="1" ht="24" customHeight="1" spans="1:4">
      <c r="A8" s="18">
        <v>5</v>
      </c>
      <c r="B8" s="19">
        <v>500</v>
      </c>
      <c r="C8" s="20" t="s">
        <v>501</v>
      </c>
      <c r="D8" s="21">
        <f>第500章排水与涵洞!F32</f>
        <v>0</v>
      </c>
    </row>
    <row r="9" s="9" customFormat="1" ht="24" customHeight="1" spans="1:4">
      <c r="A9" s="18">
        <v>6</v>
      </c>
      <c r="B9" s="19">
        <v>600</v>
      </c>
      <c r="C9" s="20" t="s">
        <v>502</v>
      </c>
      <c r="D9" s="21">
        <f>第600章防护!F32</f>
        <v>0</v>
      </c>
    </row>
    <row r="10" s="9" customFormat="1" ht="24" customHeight="1" spans="1:4">
      <c r="A10" s="18">
        <v>7</v>
      </c>
      <c r="B10" s="19">
        <v>700</v>
      </c>
      <c r="C10" s="20" t="s">
        <v>503</v>
      </c>
      <c r="D10" s="21">
        <f>第700章安全设施!F31</f>
        <v>0</v>
      </c>
    </row>
    <row r="11" s="9" customFormat="1" ht="24" customHeight="1" spans="1:4">
      <c r="A11" s="18">
        <v>8</v>
      </c>
      <c r="B11" s="20" t="s">
        <v>504</v>
      </c>
      <c r="C11" s="20"/>
      <c r="D11" s="21">
        <f>SUM(D4:D10)</f>
        <v>0</v>
      </c>
    </row>
    <row r="12" s="9" customFormat="1" ht="24" customHeight="1" spans="1:4">
      <c r="A12" s="22">
        <v>9</v>
      </c>
      <c r="B12" s="23" t="s">
        <v>505</v>
      </c>
      <c r="C12" s="24"/>
      <c r="D12" s="25">
        <f>D11</f>
        <v>0</v>
      </c>
    </row>
    <row r="13" ht="24" customHeight="1" spans="1:4">
      <c r="A13" s="26"/>
      <c r="B13" s="27"/>
      <c r="C13" s="27"/>
      <c r="D13" s="26"/>
    </row>
    <row r="14" ht="24" customHeight="1" spans="1:4">
      <c r="A14" s="26"/>
      <c r="B14" s="27"/>
      <c r="C14" s="27"/>
      <c r="D14" s="26"/>
    </row>
    <row r="15" ht="24" customHeight="1" spans="1:4">
      <c r="A15" s="26"/>
      <c r="B15" s="27"/>
      <c r="C15" s="27"/>
      <c r="D15" s="26"/>
    </row>
    <row r="16" ht="24" customHeight="1" spans="1:4">
      <c r="A16" s="26"/>
      <c r="B16" s="27"/>
      <c r="C16" s="27"/>
      <c r="D16" s="26"/>
    </row>
    <row r="17" ht="24" customHeight="1" spans="1:4">
      <c r="A17" s="26"/>
      <c r="B17" s="27"/>
      <c r="C17" s="27"/>
      <c r="D17" s="26"/>
    </row>
    <row r="18" ht="24" customHeight="1" spans="1:4">
      <c r="A18" s="26"/>
      <c r="B18" s="27"/>
      <c r="C18" s="27"/>
      <c r="D18" s="26"/>
    </row>
    <row r="19" ht="24" customHeight="1" spans="1:4">
      <c r="A19" s="26"/>
      <c r="B19" s="27"/>
      <c r="C19" s="27"/>
      <c r="D19" s="26"/>
    </row>
    <row r="20" ht="24" customHeight="1" spans="1:4">
      <c r="A20" s="26"/>
      <c r="B20" s="27"/>
      <c r="C20" s="27"/>
      <c r="D20" s="26"/>
    </row>
    <row r="21" ht="24" customHeight="1" spans="1:4">
      <c r="A21" s="26"/>
      <c r="B21" s="27"/>
      <c r="C21" s="27"/>
      <c r="D21" s="26"/>
    </row>
    <row r="22" ht="24" customHeight="1" spans="1:4">
      <c r="A22" s="26"/>
      <c r="B22" s="27"/>
      <c r="C22" s="27"/>
      <c r="D22" s="26"/>
    </row>
    <row r="23" ht="24" customHeight="1" spans="1:4">
      <c r="A23" s="26"/>
      <c r="B23" s="27"/>
      <c r="C23" s="27"/>
      <c r="D23" s="26"/>
    </row>
    <row r="24" ht="24" customHeight="1" spans="1:4">
      <c r="A24" s="26"/>
      <c r="B24" s="27"/>
      <c r="C24" s="27"/>
      <c r="D24" s="26"/>
    </row>
    <row r="25" ht="24" customHeight="1" spans="1:4">
      <c r="A25" s="28"/>
      <c r="B25" s="27"/>
      <c r="C25" s="27"/>
      <c r="D25" s="28"/>
    </row>
    <row r="26" ht="24" customHeight="1" spans="1:4">
      <c r="A26" s="28"/>
      <c r="B26" s="28"/>
      <c r="C26" s="28"/>
      <c r="D26" s="28"/>
    </row>
    <row r="27" ht="24" customHeight="1" spans="1:4">
      <c r="A27" s="28"/>
      <c r="B27" s="28"/>
      <c r="C27" s="28"/>
      <c r="D27" s="28"/>
    </row>
    <row r="28" ht="24" customHeight="1" spans="1:4">
      <c r="A28" s="28"/>
      <c r="B28" s="28"/>
      <c r="C28" s="28"/>
      <c r="D28" s="28"/>
    </row>
    <row r="29" ht="24" customHeight="1" spans="1:4">
      <c r="A29" s="28"/>
      <c r="B29" s="28"/>
      <c r="C29" s="28"/>
      <c r="D29" s="28"/>
    </row>
    <row r="30" ht="24" customHeight="1" spans="1:4">
      <c r="A30" s="28"/>
      <c r="B30" s="28"/>
      <c r="C30" s="28"/>
      <c r="D30" s="28"/>
    </row>
    <row r="31" spans="1:4">
      <c r="A31" s="28"/>
      <c r="B31" s="28"/>
      <c r="C31" s="28"/>
      <c r="D31" s="28"/>
    </row>
    <row r="32" spans="1:4">
      <c r="A32" s="28"/>
      <c r="B32" s="28"/>
      <c r="C32" s="28"/>
      <c r="D32" s="28"/>
    </row>
    <row r="33" spans="1:4">
      <c r="A33" s="28"/>
      <c r="B33" s="28"/>
      <c r="C33" s="28"/>
      <c r="D33" s="28"/>
    </row>
    <row r="34" spans="1:4">
      <c r="A34" s="28"/>
      <c r="B34" s="28"/>
      <c r="C34" s="28"/>
      <c r="D34" s="28"/>
    </row>
    <row r="35" spans="1:4">
      <c r="A35" s="28"/>
      <c r="B35" s="28"/>
      <c r="C35" s="28"/>
      <c r="D35" s="28"/>
    </row>
    <row r="36" spans="1:4">
      <c r="A36" s="28"/>
      <c r="B36" s="28"/>
      <c r="C36" s="28"/>
      <c r="D36" s="28"/>
    </row>
    <row r="37" spans="1:4">
      <c r="A37" s="28"/>
      <c r="B37" s="28"/>
      <c r="C37" s="28"/>
      <c r="D37" s="28"/>
    </row>
    <row r="38" spans="1:4">
      <c r="A38" s="28"/>
      <c r="B38" s="28"/>
      <c r="C38" s="28"/>
      <c r="D38" s="28"/>
    </row>
    <row r="39" spans="1:4">
      <c r="A39" s="28"/>
      <c r="B39" s="28"/>
      <c r="C39" s="28"/>
      <c r="D39" s="28"/>
    </row>
    <row r="40" spans="1:4">
      <c r="A40" s="28"/>
      <c r="B40" s="28"/>
      <c r="C40" s="28"/>
      <c r="D40" s="28"/>
    </row>
    <row r="41" spans="1:4">
      <c r="A41" s="28"/>
      <c r="B41" s="28"/>
      <c r="C41" s="28"/>
      <c r="D41" s="28"/>
    </row>
    <row r="42" spans="1:4">
      <c r="A42" s="28"/>
      <c r="B42" s="28"/>
      <c r="C42" s="28"/>
      <c r="D42" s="28"/>
    </row>
    <row r="43" spans="1:4">
      <c r="A43" s="28"/>
      <c r="B43" s="28"/>
      <c r="C43" s="28"/>
      <c r="D43" s="28"/>
    </row>
    <row r="44" spans="1:4">
      <c r="A44" s="28"/>
      <c r="B44" s="28"/>
      <c r="C44" s="28"/>
      <c r="D44" s="28"/>
    </row>
    <row r="45" spans="1:4">
      <c r="A45" s="28"/>
      <c r="B45" s="28"/>
      <c r="C45" s="28"/>
      <c r="D45" s="28"/>
    </row>
    <row r="46" spans="1:4">
      <c r="A46" s="28"/>
      <c r="B46" s="28"/>
      <c r="C46" s="28"/>
      <c r="D46" s="28"/>
    </row>
    <row r="47" spans="1:4">
      <c r="A47" s="28"/>
      <c r="B47" s="28"/>
      <c r="C47" s="28"/>
      <c r="D47" s="28"/>
    </row>
    <row r="48" spans="1:4">
      <c r="A48" s="28"/>
      <c r="B48" s="28"/>
      <c r="C48" s="28"/>
      <c r="D48" s="28"/>
    </row>
    <row r="49" spans="1:4">
      <c r="A49" s="28"/>
      <c r="B49" s="28"/>
      <c r="C49" s="28"/>
      <c r="D49" s="28"/>
    </row>
    <row r="50" spans="1:4">
      <c r="A50" s="28"/>
      <c r="B50" s="28"/>
      <c r="C50" s="28"/>
      <c r="D50" s="28"/>
    </row>
    <row r="51" spans="1:4">
      <c r="A51" s="28"/>
      <c r="B51" s="28"/>
      <c r="C51" s="28"/>
      <c r="D51" s="28"/>
    </row>
    <row r="52" spans="1:4">
      <c r="A52" s="28"/>
      <c r="B52" s="28"/>
      <c r="C52" s="28"/>
      <c r="D52" s="28"/>
    </row>
    <row r="53" spans="1:4">
      <c r="A53" s="28"/>
      <c r="B53" s="28"/>
      <c r="C53" s="28"/>
      <c r="D53" s="28"/>
    </row>
    <row r="54" spans="1:4">
      <c r="A54" s="28"/>
      <c r="B54" s="28"/>
      <c r="C54" s="28"/>
      <c r="D54" s="28"/>
    </row>
    <row r="55" spans="1:4">
      <c r="A55" s="28"/>
      <c r="B55" s="28"/>
      <c r="C55" s="28"/>
      <c r="D55" s="28"/>
    </row>
    <row r="56" spans="1:4">
      <c r="A56" s="28"/>
      <c r="B56" s="28"/>
      <c r="C56" s="28"/>
      <c r="D56" s="28"/>
    </row>
    <row r="57" spans="1:4">
      <c r="A57" s="28"/>
      <c r="B57" s="28"/>
      <c r="C57" s="28"/>
      <c r="D57" s="28"/>
    </row>
    <row r="58" spans="1:4">
      <c r="A58" s="28"/>
      <c r="B58" s="28"/>
      <c r="C58" s="28"/>
      <c r="D58" s="28"/>
    </row>
    <row r="59" spans="1:4">
      <c r="A59" s="28"/>
      <c r="B59" s="28"/>
      <c r="C59" s="28"/>
      <c r="D59" s="28"/>
    </row>
    <row r="60" spans="1:4">
      <c r="A60" s="28"/>
      <c r="B60" s="28"/>
      <c r="C60" s="28"/>
      <c r="D60" s="28"/>
    </row>
    <row r="61" spans="1:4">
      <c r="A61" s="28"/>
      <c r="B61" s="28"/>
      <c r="C61" s="28"/>
      <c r="D61" s="28"/>
    </row>
    <row r="62" spans="1:4">
      <c r="A62" s="28"/>
      <c r="B62" s="28"/>
      <c r="C62" s="28"/>
      <c r="D62" s="28"/>
    </row>
    <row r="63" spans="1:4">
      <c r="A63" s="28"/>
      <c r="B63" s="28"/>
      <c r="C63" s="28"/>
      <c r="D63" s="28"/>
    </row>
    <row r="64" spans="1:4">
      <c r="A64" s="28"/>
      <c r="B64" s="28"/>
      <c r="C64" s="28"/>
      <c r="D64" s="28"/>
    </row>
    <row r="65" spans="1:4">
      <c r="A65" s="28"/>
      <c r="B65" s="28"/>
      <c r="C65" s="28"/>
      <c r="D65" s="28"/>
    </row>
    <row r="66" spans="1:4">
      <c r="A66" s="28"/>
      <c r="B66" s="28"/>
      <c r="C66" s="28"/>
      <c r="D66" s="28"/>
    </row>
    <row r="67" spans="1:4">
      <c r="A67" s="28"/>
      <c r="B67" s="28"/>
      <c r="C67" s="28"/>
      <c r="D67" s="28"/>
    </row>
    <row r="68" spans="1:4">
      <c r="A68" s="28"/>
      <c r="B68" s="28"/>
      <c r="C68" s="28"/>
      <c r="D68" s="28"/>
    </row>
    <row r="69" spans="1:4">
      <c r="A69" s="28"/>
      <c r="B69" s="28"/>
      <c r="C69" s="28"/>
      <c r="D69" s="28"/>
    </row>
    <row r="70" spans="1:4">
      <c r="A70" s="28"/>
      <c r="B70" s="28"/>
      <c r="C70" s="28"/>
      <c r="D70" s="28"/>
    </row>
    <row r="71" spans="1:4">
      <c r="A71" s="28"/>
      <c r="B71" s="28"/>
      <c r="C71" s="28"/>
      <c r="D71" s="28"/>
    </row>
    <row r="72" spans="1:4">
      <c r="A72" s="28"/>
      <c r="B72" s="28"/>
      <c r="C72" s="28"/>
      <c r="D72" s="28"/>
    </row>
    <row r="73" spans="1:4">
      <c r="A73" s="28"/>
      <c r="B73" s="28"/>
      <c r="C73" s="28"/>
      <c r="D73" s="28"/>
    </row>
    <row r="74" spans="1:4">
      <c r="A74" s="28"/>
      <c r="B74" s="28"/>
      <c r="C74" s="28"/>
      <c r="D74" s="28"/>
    </row>
    <row r="75" spans="1:4">
      <c r="A75" s="28"/>
      <c r="B75" s="28"/>
      <c r="C75" s="28"/>
      <c r="D75" s="28"/>
    </row>
    <row r="76" spans="1:4">
      <c r="A76" s="28"/>
      <c r="B76" s="28"/>
      <c r="C76" s="28"/>
      <c r="D76" s="28"/>
    </row>
    <row r="77" spans="1:4">
      <c r="A77" s="28"/>
      <c r="B77" s="28"/>
      <c r="C77" s="28"/>
      <c r="D77" s="28"/>
    </row>
    <row r="78" spans="1:4">
      <c r="A78" s="28"/>
      <c r="B78" s="28"/>
      <c r="C78" s="28"/>
      <c r="D78" s="28"/>
    </row>
    <row r="79" spans="1:4">
      <c r="A79" s="28"/>
      <c r="B79" s="28"/>
      <c r="C79" s="28"/>
      <c r="D79" s="28"/>
    </row>
    <row r="80" spans="1:4">
      <c r="A80" s="28"/>
      <c r="B80" s="28"/>
      <c r="C80" s="28"/>
      <c r="D80" s="28"/>
    </row>
    <row r="81" spans="1:4">
      <c r="A81" s="28"/>
      <c r="B81" s="28"/>
      <c r="C81" s="28"/>
      <c r="D81" s="28"/>
    </row>
    <row r="82" spans="1:4">
      <c r="A82" s="28"/>
      <c r="B82" s="28"/>
      <c r="C82" s="28"/>
      <c r="D82" s="28"/>
    </row>
    <row r="83" spans="1:4">
      <c r="A83" s="28"/>
      <c r="B83" s="28"/>
      <c r="C83" s="28"/>
      <c r="D83" s="28"/>
    </row>
    <row r="84" spans="1:4">
      <c r="A84" s="28"/>
      <c r="B84" s="28"/>
      <c r="C84" s="28"/>
      <c r="D84" s="28"/>
    </row>
    <row r="85" spans="1:4">
      <c r="A85" s="28"/>
      <c r="B85" s="28"/>
      <c r="C85" s="28"/>
      <c r="D85" s="28"/>
    </row>
    <row r="86" spans="1:4">
      <c r="A86" s="28"/>
      <c r="B86" s="28"/>
      <c r="C86" s="28"/>
      <c r="D86" s="28"/>
    </row>
    <row r="87" spans="1:4">
      <c r="A87" s="28"/>
      <c r="B87" s="28"/>
      <c r="C87" s="28"/>
      <c r="D87" s="28"/>
    </row>
    <row r="88" spans="1:4">
      <c r="A88" s="28"/>
      <c r="B88" s="28"/>
      <c r="C88" s="28"/>
      <c r="D88" s="28"/>
    </row>
    <row r="89" spans="1:4">
      <c r="A89" s="28"/>
      <c r="B89" s="28"/>
      <c r="C89" s="28"/>
      <c r="D89" s="28"/>
    </row>
    <row r="90" spans="1:4">
      <c r="A90" s="28"/>
      <c r="B90" s="28"/>
      <c r="C90" s="28"/>
      <c r="D90" s="28"/>
    </row>
    <row r="91" spans="1:4">
      <c r="A91" s="28"/>
      <c r="B91" s="28"/>
      <c r="C91" s="28"/>
      <c r="D91" s="28"/>
    </row>
    <row r="92" spans="1:4">
      <c r="A92" s="28"/>
      <c r="B92" s="28"/>
      <c r="C92" s="28"/>
      <c r="D92" s="28"/>
    </row>
    <row r="93" spans="1:4">
      <c r="A93" s="28"/>
      <c r="B93" s="28"/>
      <c r="C93" s="28"/>
      <c r="D93" s="28"/>
    </row>
    <row r="94" spans="1:4">
      <c r="A94" s="28"/>
      <c r="B94" s="28"/>
      <c r="C94" s="28"/>
      <c r="D94" s="28"/>
    </row>
    <row r="95" spans="1:4">
      <c r="A95" s="28"/>
      <c r="B95" s="28"/>
      <c r="C95" s="28"/>
      <c r="D95" s="28"/>
    </row>
    <row r="96" spans="1:4">
      <c r="A96" s="28"/>
      <c r="B96" s="28"/>
      <c r="C96" s="28"/>
      <c r="D96" s="28"/>
    </row>
    <row r="97" spans="1:4">
      <c r="A97" s="28"/>
      <c r="B97" s="28"/>
      <c r="C97" s="28"/>
      <c r="D97" s="28"/>
    </row>
    <row r="98" spans="1:4">
      <c r="A98" s="28"/>
      <c r="B98" s="28"/>
      <c r="C98" s="28"/>
      <c r="D98" s="28"/>
    </row>
    <row r="99" spans="1:4">
      <c r="A99" s="28"/>
      <c r="B99" s="28"/>
      <c r="C99" s="28"/>
      <c r="D99" s="28"/>
    </row>
    <row r="100" spans="1:4">
      <c r="A100" s="28"/>
      <c r="B100" s="28"/>
      <c r="C100" s="28"/>
      <c r="D100" s="28"/>
    </row>
    <row r="101" spans="1:4">
      <c r="A101" s="28"/>
      <c r="B101" s="28"/>
      <c r="C101" s="28"/>
      <c r="D101" s="28"/>
    </row>
    <row r="102" spans="1:4">
      <c r="A102" s="28"/>
      <c r="B102" s="28"/>
      <c r="C102" s="28"/>
      <c r="D102" s="28"/>
    </row>
    <row r="103" spans="1:4">
      <c r="A103" s="28"/>
      <c r="B103" s="28"/>
      <c r="C103" s="28"/>
      <c r="D103" s="28"/>
    </row>
    <row r="104" spans="1:4">
      <c r="A104" s="28"/>
      <c r="B104" s="28"/>
      <c r="C104" s="28"/>
      <c r="D104" s="28"/>
    </row>
    <row r="105" spans="1:4">
      <c r="A105" s="28"/>
      <c r="B105" s="28"/>
      <c r="C105" s="28"/>
      <c r="D105" s="28"/>
    </row>
    <row r="106" spans="1:4">
      <c r="A106" s="28"/>
      <c r="B106" s="28"/>
      <c r="C106" s="28"/>
      <c r="D106" s="28"/>
    </row>
    <row r="107" spans="1:4">
      <c r="A107" s="28"/>
      <c r="B107" s="28"/>
      <c r="C107" s="28"/>
      <c r="D107" s="28"/>
    </row>
    <row r="108" spans="1:4">
      <c r="A108" s="28"/>
      <c r="B108" s="28"/>
      <c r="C108" s="28"/>
      <c r="D108" s="28"/>
    </row>
    <row r="109" spans="1:4">
      <c r="A109" s="28"/>
      <c r="B109" s="28"/>
      <c r="C109" s="28"/>
      <c r="D109" s="28"/>
    </row>
    <row r="110" spans="1:4">
      <c r="A110" s="28"/>
      <c r="B110" s="28"/>
      <c r="C110" s="28"/>
      <c r="D110" s="28"/>
    </row>
    <row r="111" spans="1:4">
      <c r="A111" s="28"/>
      <c r="B111" s="28"/>
      <c r="C111" s="28"/>
      <c r="D111" s="28"/>
    </row>
    <row r="112" spans="1:4">
      <c r="A112" s="28"/>
      <c r="B112" s="28"/>
      <c r="C112" s="28"/>
      <c r="D112" s="28"/>
    </row>
    <row r="113" spans="1:4">
      <c r="A113" s="28"/>
      <c r="B113" s="28"/>
      <c r="C113" s="28"/>
      <c r="D113" s="28"/>
    </row>
    <row r="114" spans="1:4">
      <c r="A114" s="28"/>
      <c r="B114" s="28"/>
      <c r="C114" s="28"/>
      <c r="D114" s="28"/>
    </row>
    <row r="115" spans="1:4">
      <c r="A115" s="28"/>
      <c r="B115" s="28"/>
      <c r="C115" s="28"/>
      <c r="D115" s="28"/>
    </row>
    <row r="116" spans="1:4">
      <c r="A116" s="28"/>
      <c r="B116" s="28"/>
      <c r="C116" s="28"/>
      <c r="D116" s="28"/>
    </row>
    <row r="117" spans="1:4">
      <c r="A117" s="28"/>
      <c r="B117" s="28"/>
      <c r="C117" s="28"/>
      <c r="D117" s="28"/>
    </row>
    <row r="118" spans="1:4">
      <c r="A118" s="28"/>
      <c r="B118" s="28"/>
      <c r="C118" s="28"/>
      <c r="D118" s="28"/>
    </row>
    <row r="119" spans="1:4">
      <c r="A119" s="28"/>
      <c r="B119" s="28"/>
      <c r="C119" s="28"/>
      <c r="D119" s="28"/>
    </row>
    <row r="120" spans="1:4">
      <c r="A120" s="28"/>
      <c r="B120" s="28"/>
      <c r="C120" s="28"/>
      <c r="D120" s="28"/>
    </row>
    <row r="121" spans="1:4">
      <c r="A121" s="28"/>
      <c r="B121" s="28"/>
      <c r="C121" s="28"/>
      <c r="D121" s="28"/>
    </row>
    <row r="122" spans="1:4">
      <c r="A122" s="28"/>
      <c r="B122" s="28"/>
      <c r="C122" s="28"/>
      <c r="D122" s="28"/>
    </row>
    <row r="123" spans="1:4">
      <c r="A123" s="28"/>
      <c r="B123" s="28"/>
      <c r="C123" s="28"/>
      <c r="D123" s="28"/>
    </row>
    <row r="124" spans="1:4">
      <c r="A124" s="28"/>
      <c r="B124" s="28"/>
      <c r="C124" s="28"/>
      <c r="D124" s="28"/>
    </row>
    <row r="125" spans="1:4">
      <c r="A125" s="28"/>
      <c r="B125" s="28"/>
      <c r="C125" s="28"/>
      <c r="D125" s="28"/>
    </row>
    <row r="126" spans="1:4">
      <c r="A126" s="28"/>
      <c r="B126" s="28"/>
      <c r="C126" s="28"/>
      <c r="D126" s="28"/>
    </row>
    <row r="127" spans="1:4">
      <c r="A127" s="28"/>
      <c r="B127" s="28"/>
      <c r="C127" s="28"/>
      <c r="D127" s="28"/>
    </row>
    <row r="128" spans="1:4">
      <c r="A128" s="28"/>
      <c r="B128" s="28"/>
      <c r="C128" s="28"/>
      <c r="D128" s="28"/>
    </row>
    <row r="129" spans="1:4">
      <c r="A129" s="28"/>
      <c r="B129" s="28"/>
      <c r="C129" s="28"/>
      <c r="D129" s="28"/>
    </row>
    <row r="130" spans="1:4">
      <c r="A130" s="28"/>
      <c r="B130" s="28"/>
      <c r="C130" s="28"/>
      <c r="D130" s="28"/>
    </row>
    <row r="131" spans="1:4">
      <c r="A131" s="28"/>
      <c r="B131" s="28"/>
      <c r="C131" s="28"/>
      <c r="D131" s="28"/>
    </row>
    <row r="132" spans="1:4">
      <c r="A132" s="28"/>
      <c r="B132" s="28"/>
      <c r="C132" s="28"/>
      <c r="D132" s="28"/>
    </row>
    <row r="133" spans="1:4">
      <c r="A133" s="28"/>
      <c r="B133" s="28"/>
      <c r="C133" s="28"/>
      <c r="D133" s="28"/>
    </row>
    <row r="134" spans="1:4">
      <c r="A134" s="28"/>
      <c r="B134" s="28"/>
      <c r="C134" s="28"/>
      <c r="D134" s="28"/>
    </row>
    <row r="135" spans="1:4">
      <c r="A135" s="28"/>
      <c r="B135" s="28"/>
      <c r="C135" s="28"/>
      <c r="D135" s="28"/>
    </row>
    <row r="136" spans="1:4">
      <c r="A136" s="28"/>
      <c r="B136" s="28"/>
      <c r="C136" s="28"/>
      <c r="D136" s="28"/>
    </row>
    <row r="137" spans="1:4">
      <c r="A137" s="28"/>
      <c r="B137" s="28"/>
      <c r="C137" s="28"/>
      <c r="D137" s="28"/>
    </row>
    <row r="138" spans="1:4">
      <c r="A138" s="28"/>
      <c r="B138" s="28"/>
      <c r="C138" s="28"/>
      <c r="D138" s="28"/>
    </row>
    <row r="139" spans="1:4">
      <c r="A139" s="28"/>
      <c r="B139" s="28"/>
      <c r="C139" s="28"/>
      <c r="D139" s="28"/>
    </row>
    <row r="140" spans="1:4">
      <c r="A140" s="28"/>
      <c r="B140" s="28"/>
      <c r="C140" s="28"/>
      <c r="D140" s="28"/>
    </row>
    <row r="141" spans="1:4">
      <c r="A141" s="28"/>
      <c r="B141" s="28"/>
      <c r="C141" s="28"/>
      <c r="D141" s="28"/>
    </row>
    <row r="142" spans="1:4">
      <c r="A142" s="28"/>
      <c r="B142" s="28"/>
      <c r="C142" s="28"/>
      <c r="D142" s="28"/>
    </row>
    <row r="143" spans="1:4">
      <c r="A143" s="28"/>
      <c r="B143" s="28"/>
      <c r="C143" s="28"/>
      <c r="D143" s="28"/>
    </row>
    <row r="144" spans="1:4">
      <c r="A144" s="28"/>
      <c r="B144" s="28"/>
      <c r="C144" s="28"/>
      <c r="D144" s="28"/>
    </row>
    <row r="145" spans="1:4">
      <c r="A145" s="28"/>
      <c r="B145" s="28"/>
      <c r="C145" s="28"/>
      <c r="D145" s="28"/>
    </row>
    <row r="146" spans="1:4">
      <c r="A146" s="28"/>
      <c r="B146" s="28"/>
      <c r="C146" s="28"/>
      <c r="D146" s="28"/>
    </row>
    <row r="147" spans="1:4">
      <c r="A147" s="28"/>
      <c r="B147" s="28"/>
      <c r="C147" s="28"/>
      <c r="D147" s="28"/>
    </row>
    <row r="148" spans="1:4">
      <c r="A148" s="28"/>
      <c r="B148" s="28"/>
      <c r="C148" s="28"/>
      <c r="D148" s="28"/>
    </row>
    <row r="149" spans="1:4">
      <c r="A149" s="28"/>
      <c r="B149" s="28"/>
      <c r="C149" s="28"/>
      <c r="D149" s="28"/>
    </row>
    <row r="150" spans="1:4">
      <c r="A150" s="28"/>
      <c r="B150" s="28"/>
      <c r="C150" s="28"/>
      <c r="D150" s="28"/>
    </row>
    <row r="151" spans="1:4">
      <c r="A151" s="28"/>
      <c r="B151" s="28"/>
      <c r="C151" s="28"/>
      <c r="D151" s="28"/>
    </row>
    <row r="152" spans="1:4">
      <c r="A152" s="28"/>
      <c r="B152" s="28"/>
      <c r="C152" s="28"/>
      <c r="D152" s="28"/>
    </row>
    <row r="153" spans="1:4">
      <c r="A153" s="28"/>
      <c r="B153" s="28"/>
      <c r="C153" s="28"/>
      <c r="D153" s="28"/>
    </row>
    <row r="154" spans="1:4">
      <c r="A154" s="28"/>
      <c r="B154" s="28"/>
      <c r="C154" s="28"/>
      <c r="D154" s="28"/>
    </row>
    <row r="155" spans="1:4">
      <c r="A155" s="28"/>
      <c r="B155" s="28"/>
      <c r="C155" s="28"/>
      <c r="D155" s="28"/>
    </row>
    <row r="156" spans="1:4">
      <c r="A156" s="28"/>
      <c r="B156" s="28"/>
      <c r="C156" s="28"/>
      <c r="D156" s="28"/>
    </row>
    <row r="157" spans="1:4">
      <c r="A157" s="28"/>
      <c r="B157" s="28"/>
      <c r="C157" s="28"/>
      <c r="D157" s="28"/>
    </row>
    <row r="158" spans="1:4">
      <c r="A158" s="28"/>
      <c r="B158" s="28"/>
      <c r="C158" s="28"/>
      <c r="D158" s="28"/>
    </row>
    <row r="159" spans="1:4">
      <c r="A159" s="28"/>
      <c r="B159" s="28"/>
      <c r="C159" s="28"/>
      <c r="D159" s="28"/>
    </row>
    <row r="160" spans="1:4">
      <c r="A160" s="28"/>
      <c r="B160" s="28"/>
      <c r="C160" s="28"/>
      <c r="D160" s="28"/>
    </row>
    <row r="161" spans="1:4">
      <c r="A161" s="28"/>
      <c r="B161" s="28"/>
      <c r="C161" s="28"/>
      <c r="D161" s="28"/>
    </row>
    <row r="162" spans="1:4">
      <c r="A162" s="28"/>
      <c r="B162" s="28"/>
      <c r="C162" s="28"/>
      <c r="D162" s="28"/>
    </row>
    <row r="163" spans="1:4">
      <c r="A163" s="28"/>
      <c r="B163" s="28"/>
      <c r="C163" s="28"/>
      <c r="D163" s="28"/>
    </row>
    <row r="164" spans="1:4">
      <c r="A164" s="28"/>
      <c r="B164" s="28"/>
      <c r="C164" s="28"/>
      <c r="D164" s="28"/>
    </row>
    <row r="165" spans="1:4">
      <c r="A165" s="28"/>
      <c r="B165" s="28"/>
      <c r="C165" s="28"/>
      <c r="D165" s="28"/>
    </row>
    <row r="166" spans="1:4">
      <c r="A166" s="28"/>
      <c r="B166" s="28"/>
      <c r="C166" s="28"/>
      <c r="D166" s="28"/>
    </row>
    <row r="167" spans="1:4">
      <c r="A167" s="28"/>
      <c r="B167" s="28"/>
      <c r="C167" s="28"/>
      <c r="D167" s="28"/>
    </row>
    <row r="168" spans="1:4">
      <c r="A168" s="28"/>
      <c r="B168" s="28"/>
      <c r="C168" s="28"/>
      <c r="D168" s="28"/>
    </row>
    <row r="169" spans="1:4">
      <c r="A169" s="28"/>
      <c r="B169" s="28"/>
      <c r="C169" s="28"/>
      <c r="D169" s="28"/>
    </row>
    <row r="170" spans="1:4">
      <c r="A170" s="28"/>
      <c r="B170" s="28"/>
      <c r="C170" s="28"/>
      <c r="D170" s="28"/>
    </row>
    <row r="171" spans="1:4">
      <c r="A171" s="28"/>
      <c r="B171" s="28"/>
      <c r="C171" s="28"/>
      <c r="D171" s="28"/>
    </row>
    <row r="172" spans="1:4">
      <c r="A172" s="28"/>
      <c r="B172" s="28"/>
      <c r="C172" s="28"/>
      <c r="D172" s="28"/>
    </row>
    <row r="173" spans="1:4">
      <c r="A173" s="28"/>
      <c r="B173" s="28"/>
      <c r="C173" s="28"/>
      <c r="D173" s="28"/>
    </row>
    <row r="174" spans="1:4">
      <c r="A174" s="28"/>
      <c r="B174" s="28"/>
      <c r="C174" s="28"/>
      <c r="D174" s="28"/>
    </row>
    <row r="175" spans="1:4">
      <c r="A175" s="28"/>
      <c r="B175" s="28"/>
      <c r="C175" s="28"/>
      <c r="D175" s="28"/>
    </row>
    <row r="176" spans="1:4">
      <c r="A176" s="28"/>
      <c r="B176" s="28"/>
      <c r="C176" s="28"/>
      <c r="D176" s="28"/>
    </row>
    <row r="177" spans="1:4">
      <c r="A177" s="28"/>
      <c r="B177" s="28"/>
      <c r="C177" s="28"/>
      <c r="D177" s="28"/>
    </row>
    <row r="178" spans="1:4">
      <c r="A178" s="28"/>
      <c r="B178" s="28"/>
      <c r="C178" s="28"/>
      <c r="D178" s="28"/>
    </row>
    <row r="179" spans="1:4">
      <c r="A179" s="28"/>
      <c r="B179" s="28"/>
      <c r="C179" s="28"/>
      <c r="D179" s="28"/>
    </row>
    <row r="180" spans="1:4">
      <c r="A180" s="28"/>
      <c r="B180" s="28"/>
      <c r="C180" s="28"/>
      <c r="D180" s="28"/>
    </row>
    <row r="181" spans="1:4">
      <c r="A181" s="28"/>
      <c r="B181" s="28"/>
      <c r="C181" s="28"/>
      <c r="D181" s="28"/>
    </row>
    <row r="182" spans="1:4">
      <c r="A182" s="28"/>
      <c r="B182" s="28"/>
      <c r="C182" s="28"/>
      <c r="D182" s="28"/>
    </row>
    <row r="183" spans="1:4">
      <c r="A183" s="28"/>
      <c r="B183" s="28"/>
      <c r="C183" s="28"/>
      <c r="D183" s="28"/>
    </row>
    <row r="184" spans="1:4">
      <c r="A184" s="28"/>
      <c r="B184" s="28"/>
      <c r="C184" s="28"/>
      <c r="D184" s="28"/>
    </row>
    <row r="185" spans="1:4">
      <c r="A185" s="28"/>
      <c r="B185" s="28"/>
      <c r="C185" s="28"/>
      <c r="D185" s="28"/>
    </row>
    <row r="186" spans="1:4">
      <c r="A186" s="28"/>
      <c r="B186" s="28"/>
      <c r="C186" s="28"/>
      <c r="D186" s="28"/>
    </row>
    <row r="187" spans="1:4">
      <c r="A187" s="28"/>
      <c r="B187" s="28"/>
      <c r="C187" s="28"/>
      <c r="D187" s="28"/>
    </row>
    <row r="188" spans="1:4">
      <c r="A188" s="28"/>
      <c r="B188" s="28"/>
      <c r="C188" s="28"/>
      <c r="D188" s="28"/>
    </row>
    <row r="189" spans="1:4">
      <c r="A189" s="28"/>
      <c r="B189" s="28"/>
      <c r="C189" s="28"/>
      <c r="D189" s="28"/>
    </row>
    <row r="190" spans="1:4">
      <c r="A190" s="28"/>
      <c r="B190" s="28"/>
      <c r="C190" s="28"/>
      <c r="D190" s="28"/>
    </row>
    <row r="191" spans="1:4">
      <c r="A191" s="28"/>
      <c r="B191" s="28"/>
      <c r="C191" s="28"/>
      <c r="D191" s="28"/>
    </row>
    <row r="192" spans="1:4">
      <c r="A192" s="28"/>
      <c r="B192" s="28"/>
      <c r="C192" s="28"/>
      <c r="D192" s="28"/>
    </row>
    <row r="193" spans="1:4">
      <c r="A193" s="28"/>
      <c r="B193" s="28"/>
      <c r="C193" s="28"/>
      <c r="D193" s="28"/>
    </row>
    <row r="194" spans="1:4">
      <c r="A194" s="28"/>
      <c r="B194" s="28"/>
      <c r="C194" s="28"/>
      <c r="D194" s="28"/>
    </row>
    <row r="195" spans="1:4">
      <c r="A195" s="28"/>
      <c r="B195" s="28"/>
      <c r="C195" s="28"/>
      <c r="D195" s="28"/>
    </row>
    <row r="196" spans="1:4">
      <c r="A196" s="28"/>
      <c r="B196" s="28"/>
      <c r="C196" s="28"/>
      <c r="D196" s="28"/>
    </row>
    <row r="197" spans="1:4">
      <c r="A197" s="28"/>
      <c r="B197" s="28"/>
      <c r="C197" s="28"/>
      <c r="D197" s="28"/>
    </row>
    <row r="198" spans="1:4">
      <c r="A198" s="28"/>
      <c r="B198" s="28"/>
      <c r="C198" s="28"/>
      <c r="D198" s="28"/>
    </row>
    <row r="199" spans="1:4">
      <c r="A199" s="28"/>
      <c r="B199" s="28"/>
      <c r="C199" s="28"/>
      <c r="D199" s="28"/>
    </row>
    <row r="200" spans="1:4">
      <c r="A200" s="28"/>
      <c r="B200" s="28"/>
      <c r="C200" s="28"/>
      <c r="D200" s="28"/>
    </row>
    <row r="201" spans="1:4">
      <c r="A201" s="28"/>
      <c r="B201" s="28"/>
      <c r="C201" s="28"/>
      <c r="D201" s="28"/>
    </row>
    <row r="202" spans="1:4">
      <c r="A202" s="28"/>
      <c r="B202" s="28"/>
      <c r="C202" s="28"/>
      <c r="D202" s="28"/>
    </row>
    <row r="203" spans="1:4">
      <c r="A203" s="28"/>
      <c r="B203" s="28"/>
      <c r="C203" s="28"/>
      <c r="D203" s="28"/>
    </row>
    <row r="204" spans="1:4">
      <c r="A204" s="28"/>
      <c r="B204" s="28"/>
      <c r="C204" s="28"/>
      <c r="D204" s="28"/>
    </row>
    <row r="205" spans="1:4">
      <c r="A205" s="28"/>
      <c r="B205" s="28"/>
      <c r="C205" s="28"/>
      <c r="D205" s="28"/>
    </row>
    <row r="206" spans="1:4">
      <c r="A206" s="28"/>
      <c r="B206" s="28"/>
      <c r="C206" s="28"/>
      <c r="D206" s="28"/>
    </row>
    <row r="207" spans="1:4">
      <c r="A207" s="28"/>
      <c r="B207" s="28"/>
      <c r="C207" s="28"/>
      <c r="D207" s="28"/>
    </row>
    <row r="208" spans="1:4">
      <c r="A208" s="28"/>
      <c r="B208" s="28"/>
      <c r="C208" s="28"/>
      <c r="D208" s="28"/>
    </row>
    <row r="209" spans="1:4">
      <c r="A209" s="28"/>
      <c r="B209" s="28"/>
      <c r="C209" s="28"/>
      <c r="D209" s="28"/>
    </row>
    <row r="210" spans="1:4">
      <c r="A210" s="28"/>
      <c r="B210" s="28"/>
      <c r="C210" s="28"/>
      <c r="D210" s="28"/>
    </row>
    <row r="211" spans="1:4">
      <c r="A211" s="28"/>
      <c r="B211" s="28"/>
      <c r="C211" s="28"/>
      <c r="D211" s="28"/>
    </row>
    <row r="212" spans="1:4">
      <c r="A212" s="28"/>
      <c r="B212" s="28"/>
      <c r="C212" s="28"/>
      <c r="D212" s="28"/>
    </row>
    <row r="213" spans="1:4">
      <c r="A213" s="28"/>
      <c r="B213" s="28"/>
      <c r="C213" s="28"/>
      <c r="D213" s="28"/>
    </row>
    <row r="214" spans="1:4">
      <c r="A214" s="28"/>
      <c r="B214" s="28"/>
      <c r="C214" s="28"/>
      <c r="D214" s="28"/>
    </row>
    <row r="215" spans="1:4">
      <c r="A215" s="28"/>
      <c r="B215" s="28"/>
      <c r="C215" s="28"/>
      <c r="D215" s="28"/>
    </row>
    <row r="216" spans="1:4">
      <c r="A216" s="28"/>
      <c r="B216" s="28"/>
      <c r="C216" s="28"/>
      <c r="D216" s="28"/>
    </row>
    <row r="217" spans="1:4">
      <c r="A217" s="28"/>
      <c r="B217" s="28"/>
      <c r="C217" s="28"/>
      <c r="D217" s="28"/>
    </row>
    <row r="218" spans="1:4">
      <c r="A218" s="28"/>
      <c r="B218" s="28"/>
      <c r="C218" s="28"/>
      <c r="D218" s="28"/>
    </row>
    <row r="219" spans="1:4">
      <c r="A219" s="28"/>
      <c r="B219" s="28"/>
      <c r="C219" s="28"/>
      <c r="D219" s="28"/>
    </row>
    <row r="220" spans="1:4">
      <c r="A220" s="28"/>
      <c r="B220" s="28"/>
      <c r="C220" s="28"/>
      <c r="D220" s="28"/>
    </row>
    <row r="221" spans="1:4">
      <c r="A221" s="28"/>
      <c r="B221" s="28"/>
      <c r="C221" s="28"/>
      <c r="D221" s="28"/>
    </row>
    <row r="222" spans="1:4">
      <c r="A222" s="28"/>
      <c r="B222" s="28"/>
      <c r="C222" s="28"/>
      <c r="D222" s="28"/>
    </row>
    <row r="223" spans="1:4">
      <c r="A223" s="28"/>
      <c r="B223" s="28"/>
      <c r="C223" s="28"/>
      <c r="D223" s="28"/>
    </row>
    <row r="224" spans="1:4">
      <c r="A224" s="28"/>
      <c r="B224" s="28"/>
      <c r="C224" s="28"/>
      <c r="D224" s="28"/>
    </row>
    <row r="225" spans="1:4">
      <c r="A225" s="28"/>
      <c r="B225" s="28"/>
      <c r="C225" s="28"/>
      <c r="D225" s="28"/>
    </row>
    <row r="226" spans="1:4">
      <c r="A226" s="28"/>
      <c r="B226" s="28"/>
      <c r="C226" s="28"/>
      <c r="D226" s="28"/>
    </row>
    <row r="227" spans="1:4">
      <c r="A227" s="28"/>
      <c r="B227" s="28"/>
      <c r="C227" s="28"/>
      <c r="D227" s="28"/>
    </row>
    <row r="228" spans="1:4">
      <c r="A228" s="28"/>
      <c r="B228" s="28"/>
      <c r="C228" s="28"/>
      <c r="D228" s="28"/>
    </row>
    <row r="229" spans="1:4">
      <c r="A229" s="28"/>
      <c r="B229" s="28"/>
      <c r="C229" s="28"/>
      <c r="D229" s="28"/>
    </row>
    <row r="230" spans="1:4">
      <c r="A230" s="28"/>
      <c r="B230" s="28"/>
      <c r="C230" s="28"/>
      <c r="D230" s="28"/>
    </row>
    <row r="231" spans="1:4">
      <c r="A231" s="28"/>
      <c r="B231" s="28"/>
      <c r="C231" s="28"/>
      <c r="D231" s="28"/>
    </row>
    <row r="232" spans="1:4">
      <c r="A232" s="28"/>
      <c r="B232" s="28"/>
      <c r="C232" s="28"/>
      <c r="D232" s="28"/>
    </row>
    <row r="233" spans="1:4">
      <c r="A233" s="28"/>
      <c r="B233" s="28"/>
      <c r="C233" s="28"/>
      <c r="D233" s="28"/>
    </row>
    <row r="234" spans="1:4">
      <c r="A234" s="28"/>
      <c r="B234" s="28"/>
      <c r="C234" s="28"/>
      <c r="D234" s="28"/>
    </row>
    <row r="235" spans="1:4">
      <c r="A235" s="28"/>
      <c r="B235" s="28"/>
      <c r="C235" s="28"/>
      <c r="D235" s="28"/>
    </row>
    <row r="236" spans="1:4">
      <c r="A236" s="28"/>
      <c r="B236" s="28"/>
      <c r="C236" s="28"/>
      <c r="D236" s="28"/>
    </row>
    <row r="237" spans="1:4">
      <c r="A237" s="28"/>
      <c r="B237" s="28"/>
      <c r="C237" s="28"/>
      <c r="D237" s="28"/>
    </row>
    <row r="238" spans="1:4">
      <c r="A238" s="28"/>
      <c r="B238" s="28"/>
      <c r="C238" s="28"/>
      <c r="D238" s="28"/>
    </row>
    <row r="239" spans="1:4">
      <c r="A239" s="28"/>
      <c r="B239" s="28"/>
      <c r="C239" s="28"/>
      <c r="D239" s="28"/>
    </row>
    <row r="240" spans="1:4">
      <c r="A240" s="28"/>
      <c r="B240" s="28"/>
      <c r="C240" s="28"/>
      <c r="D240" s="28"/>
    </row>
    <row r="241" spans="1:4">
      <c r="A241" s="28"/>
      <c r="B241" s="28"/>
      <c r="C241" s="28"/>
      <c r="D241" s="28"/>
    </row>
    <row r="242" spans="1:4">
      <c r="A242" s="28"/>
      <c r="B242" s="28"/>
      <c r="C242" s="28"/>
      <c r="D242" s="28"/>
    </row>
    <row r="243" spans="1:4">
      <c r="A243" s="28"/>
      <c r="B243" s="28"/>
      <c r="C243" s="28"/>
      <c r="D243" s="28"/>
    </row>
    <row r="244" spans="1:4">
      <c r="A244" s="28"/>
      <c r="B244" s="28"/>
      <c r="C244" s="28"/>
      <c r="D244" s="28"/>
    </row>
    <row r="245" spans="1:4">
      <c r="A245" s="28"/>
      <c r="B245" s="28"/>
      <c r="C245" s="28"/>
      <c r="D245" s="28"/>
    </row>
    <row r="246" spans="1:4">
      <c r="A246" s="28"/>
      <c r="B246" s="28"/>
      <c r="C246" s="28"/>
      <c r="D246" s="28"/>
    </row>
    <row r="247" spans="1:4">
      <c r="A247" s="28"/>
      <c r="B247" s="28"/>
      <c r="C247" s="28"/>
      <c r="D247" s="28"/>
    </row>
    <row r="248" spans="1:4">
      <c r="A248" s="28"/>
      <c r="B248" s="28"/>
      <c r="C248" s="28"/>
      <c r="D248" s="28"/>
    </row>
    <row r="249" spans="1:4">
      <c r="A249" s="28"/>
      <c r="B249" s="28"/>
      <c r="C249" s="28"/>
      <c r="D249" s="28"/>
    </row>
    <row r="250" spans="1:4">
      <c r="A250" s="28"/>
      <c r="B250" s="28"/>
      <c r="C250" s="28"/>
      <c r="D250" s="28"/>
    </row>
    <row r="251" spans="1:4">
      <c r="A251" s="28"/>
      <c r="B251" s="28"/>
      <c r="C251" s="28"/>
      <c r="D251" s="28"/>
    </row>
    <row r="252" spans="1:4">
      <c r="A252" s="28"/>
      <c r="B252" s="28"/>
      <c r="C252" s="28"/>
      <c r="D252" s="28"/>
    </row>
    <row r="253" spans="1:4">
      <c r="A253" s="28"/>
      <c r="B253" s="28"/>
      <c r="C253" s="28"/>
      <c r="D253" s="28"/>
    </row>
    <row r="254" spans="1:4">
      <c r="A254" s="28"/>
      <c r="B254" s="28"/>
      <c r="C254" s="28"/>
      <c r="D254" s="28"/>
    </row>
    <row r="255" spans="1:4">
      <c r="A255" s="28"/>
      <c r="B255" s="28"/>
      <c r="C255" s="28"/>
      <c r="D255" s="28"/>
    </row>
    <row r="256" spans="1:4">
      <c r="A256" s="28"/>
      <c r="B256" s="28"/>
      <c r="C256" s="28"/>
      <c r="D256" s="28"/>
    </row>
    <row r="257" spans="1:4">
      <c r="A257" s="28"/>
      <c r="B257" s="28"/>
      <c r="C257" s="28"/>
      <c r="D257" s="28"/>
    </row>
    <row r="258" spans="1:4">
      <c r="A258" s="28"/>
      <c r="B258" s="28"/>
      <c r="C258" s="28"/>
      <c r="D258" s="28"/>
    </row>
    <row r="259" spans="1:4">
      <c r="A259" s="28"/>
      <c r="B259" s="28"/>
      <c r="C259" s="28"/>
      <c r="D259" s="28"/>
    </row>
    <row r="260" spans="1:4">
      <c r="A260" s="28"/>
      <c r="B260" s="28"/>
      <c r="C260" s="28"/>
      <c r="D260" s="28"/>
    </row>
    <row r="261" spans="1:4">
      <c r="A261" s="28"/>
      <c r="B261" s="28"/>
      <c r="C261" s="28"/>
      <c r="D261" s="28"/>
    </row>
    <row r="262" spans="1:4">
      <c r="A262" s="28"/>
      <c r="B262" s="28"/>
      <c r="C262" s="28"/>
      <c r="D262" s="28"/>
    </row>
    <row r="263" spans="1:4">
      <c r="A263" s="28"/>
      <c r="B263" s="28"/>
      <c r="C263" s="28"/>
      <c r="D263" s="28"/>
    </row>
    <row r="264" spans="1:4">
      <c r="A264" s="28"/>
      <c r="B264" s="28"/>
      <c r="C264" s="28"/>
      <c r="D264" s="28"/>
    </row>
    <row r="265" spans="1:4">
      <c r="A265" s="28"/>
      <c r="B265" s="28"/>
      <c r="C265" s="28"/>
      <c r="D265" s="28"/>
    </row>
    <row r="266" spans="1:4">
      <c r="A266" s="28"/>
      <c r="B266" s="28"/>
      <c r="C266" s="28"/>
      <c r="D266" s="28"/>
    </row>
    <row r="267" spans="1:4">
      <c r="A267" s="28"/>
      <c r="B267" s="28"/>
      <c r="C267" s="28"/>
      <c r="D267" s="28"/>
    </row>
    <row r="268" spans="1:4">
      <c r="A268" s="28"/>
      <c r="B268" s="28"/>
      <c r="C268" s="28"/>
      <c r="D268" s="28"/>
    </row>
    <row r="269" spans="1:4">
      <c r="A269" s="28"/>
      <c r="B269" s="28"/>
      <c r="C269" s="28"/>
      <c r="D269" s="28"/>
    </row>
    <row r="270" spans="1:4">
      <c r="A270" s="28"/>
      <c r="B270" s="28"/>
      <c r="C270" s="28"/>
      <c r="D270" s="28"/>
    </row>
    <row r="271" spans="1:4">
      <c r="A271" s="28"/>
      <c r="B271" s="28"/>
      <c r="C271" s="28"/>
      <c r="D271" s="28"/>
    </row>
    <row r="272" spans="1:4">
      <c r="A272" s="28"/>
      <c r="B272" s="28"/>
      <c r="C272" s="28"/>
      <c r="D272" s="28"/>
    </row>
    <row r="273" spans="1:4">
      <c r="A273" s="28"/>
      <c r="B273" s="28"/>
      <c r="C273" s="28"/>
      <c r="D273" s="28"/>
    </row>
    <row r="274" spans="1:4">
      <c r="A274" s="28"/>
      <c r="B274" s="28"/>
      <c r="C274" s="28"/>
      <c r="D274" s="28"/>
    </row>
    <row r="275" spans="1:4">
      <c r="A275" s="28"/>
      <c r="B275" s="28"/>
      <c r="C275" s="28"/>
      <c r="D275" s="28"/>
    </row>
    <row r="276" spans="1:4">
      <c r="A276" s="28"/>
      <c r="B276" s="28"/>
      <c r="C276" s="28"/>
      <c r="D276" s="28"/>
    </row>
    <row r="277" spans="1:4">
      <c r="A277" s="28"/>
      <c r="B277" s="28"/>
      <c r="C277" s="28"/>
      <c r="D277" s="28"/>
    </row>
    <row r="278" spans="1:4">
      <c r="A278" s="28"/>
      <c r="B278" s="28"/>
      <c r="C278" s="28"/>
      <c r="D278" s="28"/>
    </row>
    <row r="279" spans="1:4">
      <c r="A279" s="28"/>
      <c r="B279" s="28"/>
      <c r="C279" s="28"/>
      <c r="D279" s="28"/>
    </row>
    <row r="280" spans="1:4">
      <c r="A280" s="28"/>
      <c r="B280" s="28"/>
      <c r="C280" s="28"/>
      <c r="D280" s="28"/>
    </row>
    <row r="281" spans="1:4">
      <c r="A281" s="28"/>
      <c r="B281" s="28"/>
      <c r="C281" s="28"/>
      <c r="D281" s="28"/>
    </row>
    <row r="282" spans="1:4">
      <c r="A282" s="28"/>
      <c r="B282" s="28"/>
      <c r="C282" s="28"/>
      <c r="D282" s="28"/>
    </row>
    <row r="283" spans="1:4">
      <c r="A283" s="28"/>
      <c r="B283" s="28"/>
      <c r="C283" s="28"/>
      <c r="D283" s="28"/>
    </row>
    <row r="284" spans="1:4">
      <c r="A284" s="28"/>
      <c r="B284" s="28"/>
      <c r="C284" s="28"/>
      <c r="D284" s="28"/>
    </row>
    <row r="285" spans="1:4">
      <c r="A285" s="28"/>
      <c r="B285" s="28"/>
      <c r="C285" s="28"/>
      <c r="D285" s="28"/>
    </row>
    <row r="286" spans="1:4">
      <c r="A286" s="28"/>
      <c r="B286" s="28"/>
      <c r="C286" s="28"/>
      <c r="D286" s="28"/>
    </row>
    <row r="287" spans="1:4">
      <c r="A287" s="28"/>
      <c r="B287" s="28"/>
      <c r="C287" s="28"/>
      <c r="D287" s="28"/>
    </row>
    <row r="288" spans="1:4">
      <c r="A288" s="28"/>
      <c r="B288" s="28"/>
      <c r="C288" s="28"/>
      <c r="D288" s="28"/>
    </row>
    <row r="289" spans="1:4">
      <c r="A289" s="28"/>
      <c r="B289" s="28"/>
      <c r="C289" s="28"/>
      <c r="D289" s="28"/>
    </row>
    <row r="290" spans="1:4">
      <c r="A290" s="28"/>
      <c r="B290" s="28"/>
      <c r="C290" s="28"/>
      <c r="D290" s="28"/>
    </row>
    <row r="291" spans="1:4">
      <c r="A291" s="28"/>
      <c r="B291" s="28"/>
      <c r="C291" s="28"/>
      <c r="D291" s="28"/>
    </row>
    <row r="292" spans="1:4">
      <c r="A292" s="28"/>
      <c r="B292" s="28"/>
      <c r="C292" s="28"/>
      <c r="D292" s="28"/>
    </row>
    <row r="293" spans="1:4">
      <c r="A293" s="28"/>
      <c r="B293" s="28"/>
      <c r="C293" s="28"/>
      <c r="D293" s="28"/>
    </row>
    <row r="294" spans="1:4">
      <c r="A294" s="28"/>
      <c r="B294" s="28"/>
      <c r="C294" s="28"/>
      <c r="D294" s="28"/>
    </row>
    <row r="295" spans="1:4">
      <c r="A295" s="28"/>
      <c r="B295" s="28"/>
      <c r="C295" s="28"/>
      <c r="D295" s="28"/>
    </row>
    <row r="296" spans="1:4">
      <c r="A296" s="28"/>
      <c r="B296" s="28"/>
      <c r="C296" s="28"/>
      <c r="D296" s="28"/>
    </row>
    <row r="297" spans="1:4">
      <c r="A297" s="28"/>
      <c r="B297" s="28"/>
      <c r="C297" s="28"/>
      <c r="D297" s="28"/>
    </row>
    <row r="298" spans="1:4">
      <c r="A298" s="28"/>
      <c r="B298" s="28"/>
      <c r="C298" s="28"/>
      <c r="D298" s="28"/>
    </row>
    <row r="299" spans="1:4">
      <c r="A299" s="28"/>
      <c r="B299" s="28"/>
      <c r="C299" s="28"/>
      <c r="D299" s="28"/>
    </row>
    <row r="300" spans="1:4">
      <c r="A300" s="28"/>
      <c r="B300" s="28"/>
      <c r="C300" s="28"/>
      <c r="D300" s="28"/>
    </row>
    <row r="301" spans="1:4">
      <c r="A301" s="28"/>
      <c r="B301" s="28"/>
      <c r="C301" s="28"/>
      <c r="D301" s="28"/>
    </row>
    <row r="302" spans="1:4">
      <c r="A302" s="28"/>
      <c r="B302" s="28"/>
      <c r="C302" s="28"/>
      <c r="D302" s="28"/>
    </row>
    <row r="303" spans="1:4">
      <c r="A303" s="28"/>
      <c r="B303" s="28"/>
      <c r="C303" s="28"/>
      <c r="D303" s="28"/>
    </row>
    <row r="304" spans="1:4">
      <c r="A304" s="28"/>
      <c r="B304" s="28"/>
      <c r="C304" s="28"/>
      <c r="D304" s="28"/>
    </row>
    <row r="305" spans="1:4">
      <c r="A305" s="28"/>
      <c r="B305" s="28"/>
      <c r="C305" s="28"/>
      <c r="D305" s="28"/>
    </row>
    <row r="306" spans="1:4">
      <c r="A306" s="28"/>
      <c r="B306" s="28"/>
      <c r="C306" s="28"/>
      <c r="D306" s="28"/>
    </row>
    <row r="307" spans="1:4">
      <c r="A307" s="28"/>
      <c r="B307" s="28"/>
      <c r="C307" s="28"/>
      <c r="D307" s="28"/>
    </row>
    <row r="308" spans="1:4">
      <c r="A308" s="28"/>
      <c r="B308" s="28"/>
      <c r="C308" s="28"/>
      <c r="D308" s="28"/>
    </row>
    <row r="309" spans="1:4">
      <c r="A309" s="28"/>
      <c r="B309" s="28"/>
      <c r="C309" s="28"/>
      <c r="D309" s="28"/>
    </row>
    <row r="310" spans="1:4">
      <c r="A310" s="28"/>
      <c r="B310" s="28"/>
      <c r="C310" s="28"/>
      <c r="D310" s="28"/>
    </row>
    <row r="311" spans="1:4">
      <c r="A311" s="28"/>
      <c r="B311" s="28"/>
      <c r="C311" s="28"/>
      <c r="D311" s="28"/>
    </row>
    <row r="312" spans="1:4">
      <c r="A312" s="28"/>
      <c r="B312" s="28"/>
      <c r="C312" s="28"/>
      <c r="D312" s="28"/>
    </row>
    <row r="313" spans="1:4">
      <c r="A313" s="28"/>
      <c r="B313" s="28"/>
      <c r="C313" s="28"/>
      <c r="D313" s="28"/>
    </row>
    <row r="314" spans="1:4">
      <c r="A314" s="28"/>
      <c r="B314" s="28"/>
      <c r="C314" s="28"/>
      <c r="D314" s="28"/>
    </row>
    <row r="315" spans="1:4">
      <c r="A315" s="28"/>
      <c r="B315" s="28"/>
      <c r="C315" s="28"/>
      <c r="D315" s="28"/>
    </row>
    <row r="316" spans="1:4">
      <c r="A316" s="28"/>
      <c r="B316" s="28"/>
      <c r="C316" s="28"/>
      <c r="D316" s="28"/>
    </row>
    <row r="317" spans="1:4">
      <c r="A317" s="28"/>
      <c r="B317" s="28"/>
      <c r="C317" s="28"/>
      <c r="D317" s="28"/>
    </row>
    <row r="318" spans="1:4">
      <c r="A318" s="28"/>
      <c r="B318" s="28"/>
      <c r="C318" s="28"/>
      <c r="D318" s="28"/>
    </row>
    <row r="319" spans="1:4">
      <c r="A319" s="28"/>
      <c r="B319" s="28"/>
      <c r="C319" s="28"/>
      <c r="D319" s="28"/>
    </row>
    <row r="320" spans="1:4">
      <c r="A320" s="28"/>
      <c r="B320" s="28"/>
      <c r="C320" s="28"/>
      <c r="D320" s="28"/>
    </row>
    <row r="321" spans="1:4">
      <c r="A321" s="28"/>
      <c r="B321" s="28"/>
      <c r="C321" s="28"/>
      <c r="D321" s="28"/>
    </row>
    <row r="322" spans="1:4">
      <c r="A322" s="28"/>
      <c r="B322" s="28"/>
      <c r="C322" s="28"/>
      <c r="D322" s="28"/>
    </row>
    <row r="323" spans="1:4">
      <c r="A323" s="28"/>
      <c r="B323" s="28"/>
      <c r="C323" s="28"/>
      <c r="D323" s="28"/>
    </row>
    <row r="324" spans="1:4">
      <c r="A324" s="28"/>
      <c r="B324" s="28"/>
      <c r="C324" s="28"/>
      <c r="D324" s="28"/>
    </row>
    <row r="325" spans="1:4">
      <c r="A325" s="28"/>
      <c r="B325" s="28"/>
      <c r="C325" s="28"/>
      <c r="D325" s="28"/>
    </row>
    <row r="326" spans="1:4">
      <c r="A326" s="28"/>
      <c r="B326" s="28"/>
      <c r="C326" s="28"/>
      <c r="D326" s="28"/>
    </row>
    <row r="327" spans="1:4">
      <c r="A327" s="28"/>
      <c r="B327" s="28"/>
      <c r="C327" s="28"/>
      <c r="D327" s="28"/>
    </row>
    <row r="328" spans="1:4">
      <c r="A328" s="28"/>
      <c r="B328" s="28"/>
      <c r="C328" s="28"/>
      <c r="D328" s="28"/>
    </row>
    <row r="329" spans="1:4">
      <c r="A329" s="28"/>
      <c r="B329" s="28"/>
      <c r="C329" s="28"/>
      <c r="D329" s="28"/>
    </row>
    <row r="330" spans="1:4">
      <c r="A330" s="28"/>
      <c r="B330" s="28"/>
      <c r="C330" s="28"/>
      <c r="D330" s="28"/>
    </row>
    <row r="331" spans="1:4">
      <c r="A331" s="28"/>
      <c r="B331" s="28"/>
      <c r="C331" s="28"/>
      <c r="D331" s="28"/>
    </row>
    <row r="332" spans="1:4">
      <c r="A332" s="28"/>
      <c r="B332" s="28"/>
      <c r="C332" s="28"/>
      <c r="D332" s="28"/>
    </row>
    <row r="333" spans="1:4">
      <c r="A333" s="28"/>
      <c r="B333" s="28"/>
      <c r="C333" s="28"/>
      <c r="D333" s="28"/>
    </row>
    <row r="334" spans="1:4">
      <c r="A334" s="28"/>
      <c r="B334" s="28"/>
      <c r="C334" s="28"/>
      <c r="D334" s="28"/>
    </row>
    <row r="335" spans="1:4">
      <c r="A335" s="28"/>
      <c r="B335" s="28"/>
      <c r="C335" s="28"/>
      <c r="D335" s="28"/>
    </row>
    <row r="336" spans="1:4">
      <c r="A336" s="28"/>
      <c r="B336" s="28"/>
      <c r="C336" s="28"/>
      <c r="D336" s="28"/>
    </row>
    <row r="337" spans="1:4">
      <c r="A337" s="28"/>
      <c r="B337" s="28"/>
      <c r="C337" s="28"/>
      <c r="D337" s="28"/>
    </row>
    <row r="338" spans="1:4">
      <c r="A338" s="28"/>
      <c r="B338" s="28"/>
      <c r="C338" s="28"/>
      <c r="D338" s="28"/>
    </row>
    <row r="339" spans="1:4">
      <c r="A339" s="28"/>
      <c r="B339" s="28"/>
      <c r="C339" s="28"/>
      <c r="D339" s="28"/>
    </row>
    <row r="340" spans="1:4">
      <c r="A340" s="28"/>
      <c r="B340" s="28"/>
      <c r="C340" s="28"/>
      <c r="D340" s="28"/>
    </row>
    <row r="341" spans="1:4">
      <c r="A341" s="28"/>
      <c r="B341" s="28"/>
      <c r="C341" s="28"/>
      <c r="D341" s="28"/>
    </row>
    <row r="342" spans="1:4">
      <c r="A342" s="28"/>
      <c r="B342" s="28"/>
      <c r="C342" s="28"/>
      <c r="D342" s="28"/>
    </row>
    <row r="343" spans="1:4">
      <c r="A343" s="28"/>
      <c r="B343" s="28"/>
      <c r="C343" s="28"/>
      <c r="D343" s="28"/>
    </row>
    <row r="344" spans="1:4">
      <c r="A344" s="28"/>
      <c r="B344" s="28"/>
      <c r="C344" s="28"/>
      <c r="D344" s="28"/>
    </row>
    <row r="345" spans="1:4">
      <c r="A345" s="28"/>
      <c r="B345" s="28"/>
      <c r="C345" s="28"/>
      <c r="D345" s="28"/>
    </row>
    <row r="346" spans="1:4">
      <c r="A346" s="28"/>
      <c r="B346" s="28"/>
      <c r="C346" s="28"/>
      <c r="D346" s="28"/>
    </row>
    <row r="347" spans="1:4">
      <c r="A347" s="28"/>
      <c r="B347" s="28"/>
      <c r="C347" s="28"/>
      <c r="D347" s="28"/>
    </row>
    <row r="348" spans="1:4">
      <c r="A348" s="28"/>
      <c r="B348" s="28"/>
      <c r="C348" s="28"/>
      <c r="D348" s="28"/>
    </row>
    <row r="349" spans="1:4">
      <c r="A349" s="28"/>
      <c r="B349" s="28"/>
      <c r="C349" s="28"/>
      <c r="D349" s="28"/>
    </row>
    <row r="350" spans="1:4">
      <c r="A350" s="28"/>
      <c r="B350" s="28"/>
      <c r="C350" s="28"/>
      <c r="D350" s="28"/>
    </row>
    <row r="351" spans="1:4">
      <c r="A351" s="28"/>
      <c r="B351" s="28"/>
      <c r="C351" s="28"/>
      <c r="D351" s="28"/>
    </row>
    <row r="352" spans="1:4">
      <c r="A352" s="28"/>
      <c r="B352" s="28"/>
      <c r="C352" s="28"/>
      <c r="D352" s="28"/>
    </row>
    <row r="353" spans="1:4">
      <c r="A353" s="28"/>
      <c r="B353" s="28"/>
      <c r="C353" s="28"/>
      <c r="D353" s="28"/>
    </row>
    <row r="354" spans="1:4">
      <c r="A354" s="28"/>
      <c r="B354" s="28"/>
      <c r="C354" s="28"/>
      <c r="D354" s="28"/>
    </row>
    <row r="355" spans="1:4">
      <c r="A355" s="28"/>
      <c r="B355" s="28"/>
      <c r="C355" s="28"/>
      <c r="D355" s="28"/>
    </row>
    <row r="356" spans="1:4">
      <c r="A356" s="28"/>
      <c r="B356" s="28"/>
      <c r="C356" s="28"/>
      <c r="D356" s="28"/>
    </row>
    <row r="357" spans="1:4">
      <c r="A357" s="28"/>
      <c r="B357" s="28"/>
      <c r="C357" s="28"/>
      <c r="D357" s="28"/>
    </row>
    <row r="358" spans="1:4">
      <c r="A358" s="28"/>
      <c r="B358" s="28"/>
      <c r="C358" s="28"/>
      <c r="D358" s="28"/>
    </row>
    <row r="359" spans="1:4">
      <c r="A359" s="28"/>
      <c r="B359" s="28"/>
      <c r="C359" s="28"/>
      <c r="D359" s="28"/>
    </row>
    <row r="360" spans="1:4">
      <c r="A360" s="28"/>
      <c r="B360" s="28"/>
      <c r="C360" s="28"/>
      <c r="D360" s="28"/>
    </row>
    <row r="361" spans="1:4">
      <c r="A361" s="28"/>
      <c r="B361" s="28"/>
      <c r="C361" s="28"/>
      <c r="D361" s="28"/>
    </row>
    <row r="362" spans="1:4">
      <c r="A362" s="28"/>
      <c r="B362" s="28"/>
      <c r="C362" s="28"/>
      <c r="D362" s="28"/>
    </row>
    <row r="363" spans="1:4">
      <c r="A363" s="28"/>
      <c r="B363" s="28"/>
      <c r="C363" s="28"/>
      <c r="D363" s="28"/>
    </row>
    <row r="364" spans="1:4">
      <c r="A364" s="28"/>
      <c r="B364" s="28"/>
      <c r="C364" s="28"/>
      <c r="D364" s="28"/>
    </row>
    <row r="365" spans="1:4">
      <c r="A365" s="28"/>
      <c r="B365" s="28"/>
      <c r="C365" s="28"/>
      <c r="D365" s="28"/>
    </row>
    <row r="366" spans="1:4">
      <c r="A366" s="28"/>
      <c r="B366" s="28"/>
      <c r="C366" s="28"/>
      <c r="D366" s="28"/>
    </row>
    <row r="367" spans="1:4">
      <c r="A367" s="28"/>
      <c r="B367" s="28"/>
      <c r="C367" s="28"/>
      <c r="D367" s="28"/>
    </row>
    <row r="368" spans="1:4">
      <c r="A368" s="28"/>
      <c r="B368" s="28"/>
      <c r="C368" s="28"/>
      <c r="D368" s="28"/>
    </row>
    <row r="369" spans="1:4">
      <c r="A369" s="28"/>
      <c r="B369" s="28"/>
      <c r="C369" s="28"/>
      <c r="D369" s="28"/>
    </row>
    <row r="370" spans="1:4">
      <c r="A370" s="28"/>
      <c r="B370" s="28"/>
      <c r="C370" s="28"/>
      <c r="D370" s="28"/>
    </row>
    <row r="371" spans="1:4">
      <c r="A371" s="28"/>
      <c r="B371" s="28"/>
      <c r="C371" s="28"/>
      <c r="D371" s="28"/>
    </row>
    <row r="372" spans="1:4">
      <c r="A372" s="28"/>
      <c r="B372" s="28"/>
      <c r="C372" s="28"/>
      <c r="D372" s="28"/>
    </row>
    <row r="373" spans="1:4">
      <c r="A373" s="28"/>
      <c r="B373" s="28"/>
      <c r="C373" s="28"/>
      <c r="D373" s="28"/>
    </row>
    <row r="374" spans="1:4">
      <c r="A374" s="28"/>
      <c r="B374" s="28"/>
      <c r="C374" s="28"/>
      <c r="D374" s="28"/>
    </row>
    <row r="375" spans="1:4">
      <c r="A375" s="28"/>
      <c r="B375" s="28"/>
      <c r="C375" s="28"/>
      <c r="D375" s="28"/>
    </row>
    <row r="376" spans="1:4">
      <c r="A376" s="28"/>
      <c r="B376" s="28"/>
      <c r="C376" s="28"/>
      <c r="D376" s="28"/>
    </row>
    <row r="377" spans="1:4">
      <c r="A377" s="28"/>
      <c r="B377" s="28"/>
      <c r="C377" s="28"/>
      <c r="D377" s="28"/>
    </row>
    <row r="378" spans="1:4">
      <c r="A378" s="28"/>
      <c r="B378" s="28"/>
      <c r="C378" s="28"/>
      <c r="D378" s="28"/>
    </row>
    <row r="379" spans="1:4">
      <c r="A379" s="28"/>
      <c r="B379" s="28"/>
      <c r="C379" s="28"/>
      <c r="D379" s="28"/>
    </row>
    <row r="380" spans="1:4">
      <c r="A380" s="28"/>
      <c r="B380" s="28"/>
      <c r="C380" s="28"/>
      <c r="D380" s="28"/>
    </row>
    <row r="381" spans="1:4">
      <c r="A381" s="28"/>
      <c r="B381" s="28"/>
      <c r="C381" s="28"/>
      <c r="D381" s="28"/>
    </row>
    <row r="382" spans="1:4">
      <c r="A382" s="28"/>
      <c r="B382" s="28"/>
      <c r="C382" s="28"/>
      <c r="D382" s="28"/>
    </row>
    <row r="383" spans="1:4">
      <c r="A383" s="28"/>
      <c r="B383" s="28"/>
      <c r="C383" s="28"/>
      <c r="D383" s="28"/>
    </row>
    <row r="384" spans="1:4">
      <c r="A384" s="28"/>
      <c r="B384" s="28"/>
      <c r="C384" s="28"/>
      <c r="D384" s="28"/>
    </row>
    <row r="385" spans="1:4">
      <c r="A385" s="28"/>
      <c r="B385" s="28"/>
      <c r="C385" s="28"/>
      <c r="D385" s="28"/>
    </row>
    <row r="386" spans="1:4">
      <c r="A386" s="28"/>
      <c r="B386" s="28"/>
      <c r="C386" s="28"/>
      <c r="D386" s="28"/>
    </row>
    <row r="387" spans="1:4">
      <c r="A387" s="28"/>
      <c r="B387" s="28"/>
      <c r="C387" s="28"/>
      <c r="D387" s="28"/>
    </row>
    <row r="388" spans="1:4">
      <c r="A388" s="28"/>
      <c r="B388" s="28"/>
      <c r="C388" s="28"/>
      <c r="D388" s="28"/>
    </row>
    <row r="389" spans="1:4">
      <c r="A389" s="28"/>
      <c r="B389" s="28"/>
      <c r="C389" s="28"/>
      <c r="D389" s="28"/>
    </row>
    <row r="390" spans="1:4">
      <c r="A390" s="28"/>
      <c r="B390" s="28"/>
      <c r="C390" s="28"/>
      <c r="D390" s="28"/>
    </row>
    <row r="391" spans="1:4">
      <c r="A391" s="28"/>
      <c r="B391" s="28"/>
      <c r="C391" s="28"/>
      <c r="D391" s="28"/>
    </row>
    <row r="392" spans="1:4">
      <c r="A392" s="28"/>
      <c r="B392" s="28"/>
      <c r="C392" s="28"/>
      <c r="D392" s="28"/>
    </row>
    <row r="393" spans="1:4">
      <c r="A393" s="28"/>
      <c r="B393" s="28"/>
      <c r="C393" s="28"/>
      <c r="D393" s="28"/>
    </row>
    <row r="394" spans="1:4">
      <c r="A394" s="28"/>
      <c r="B394" s="28"/>
      <c r="C394" s="28"/>
      <c r="D394" s="28"/>
    </row>
    <row r="395" spans="1:4">
      <c r="A395" s="28"/>
      <c r="B395" s="28"/>
      <c r="C395" s="28"/>
      <c r="D395" s="28"/>
    </row>
    <row r="396" spans="1:4">
      <c r="A396" s="28"/>
      <c r="B396" s="28"/>
      <c r="C396" s="28"/>
      <c r="D396" s="28"/>
    </row>
    <row r="397" spans="1:4">
      <c r="A397" s="28"/>
      <c r="B397" s="28"/>
      <c r="C397" s="28"/>
      <c r="D397" s="28"/>
    </row>
    <row r="398" spans="1:4">
      <c r="A398" s="28"/>
      <c r="B398" s="28"/>
      <c r="C398" s="28"/>
      <c r="D398" s="28"/>
    </row>
    <row r="399" spans="1:4">
      <c r="A399" s="28"/>
      <c r="B399" s="28"/>
      <c r="C399" s="28"/>
      <c r="D399" s="28"/>
    </row>
    <row r="400" spans="1:4">
      <c r="A400" s="28"/>
      <c r="B400" s="28"/>
      <c r="C400" s="28"/>
      <c r="D400" s="28"/>
    </row>
    <row r="401" spans="1:4">
      <c r="A401" s="28"/>
      <c r="B401" s="28"/>
      <c r="C401" s="28"/>
      <c r="D401" s="28"/>
    </row>
    <row r="402" spans="1:4">
      <c r="A402" s="28"/>
      <c r="B402" s="28"/>
      <c r="C402" s="28"/>
      <c r="D402" s="28"/>
    </row>
    <row r="403" spans="1:4">
      <c r="A403" s="28"/>
      <c r="B403" s="28"/>
      <c r="C403" s="28"/>
      <c r="D403" s="28"/>
    </row>
    <row r="404" spans="1:4">
      <c r="A404" s="28"/>
      <c r="B404" s="28"/>
      <c r="C404" s="28"/>
      <c r="D404" s="28"/>
    </row>
    <row r="405" spans="1:4">
      <c r="A405" s="28"/>
      <c r="B405" s="28"/>
      <c r="C405" s="28"/>
      <c r="D405" s="28"/>
    </row>
    <row r="406" spans="1:4">
      <c r="A406" s="28"/>
      <c r="B406" s="28"/>
      <c r="C406" s="28"/>
      <c r="D406" s="28"/>
    </row>
    <row r="407" spans="1:4">
      <c r="A407" s="28"/>
      <c r="B407" s="28"/>
      <c r="C407" s="28"/>
      <c r="D407" s="28"/>
    </row>
    <row r="408" spans="1:4">
      <c r="A408" s="28"/>
      <c r="B408" s="28"/>
      <c r="C408" s="28"/>
      <c r="D408" s="28"/>
    </row>
    <row r="409" spans="1:4">
      <c r="A409" s="28"/>
      <c r="B409" s="28"/>
      <c r="C409" s="28"/>
      <c r="D409" s="28"/>
    </row>
    <row r="410" spans="1:4">
      <c r="A410" s="28"/>
      <c r="B410" s="28"/>
      <c r="C410" s="28"/>
      <c r="D410" s="28"/>
    </row>
    <row r="411" spans="1:4">
      <c r="A411" s="28"/>
      <c r="B411" s="28"/>
      <c r="C411" s="28"/>
      <c r="D411" s="28"/>
    </row>
    <row r="412" spans="1:4">
      <c r="A412" s="28"/>
      <c r="B412" s="28"/>
      <c r="C412" s="28"/>
      <c r="D412" s="28"/>
    </row>
    <row r="413" spans="1:4">
      <c r="A413" s="28"/>
      <c r="B413" s="28"/>
      <c r="C413" s="28"/>
      <c r="D413" s="28"/>
    </row>
    <row r="414" spans="1:4">
      <c r="A414" s="28"/>
      <c r="B414" s="28"/>
      <c r="C414" s="28"/>
      <c r="D414" s="28"/>
    </row>
    <row r="415" spans="1:4">
      <c r="A415" s="28"/>
      <c r="B415" s="28"/>
      <c r="C415" s="28"/>
      <c r="D415" s="28"/>
    </row>
    <row r="416" spans="1:4">
      <c r="A416" s="28"/>
      <c r="B416" s="28"/>
      <c r="C416" s="28"/>
      <c r="D416" s="28"/>
    </row>
    <row r="417" spans="1:4">
      <c r="A417" s="28"/>
      <c r="B417" s="28"/>
      <c r="C417" s="28"/>
      <c r="D417" s="28"/>
    </row>
    <row r="418" spans="1:4">
      <c r="A418" s="28"/>
      <c r="B418" s="28"/>
      <c r="C418" s="28"/>
      <c r="D418" s="28"/>
    </row>
    <row r="419" spans="1:4">
      <c r="A419" s="28"/>
      <c r="B419" s="28"/>
      <c r="C419" s="28"/>
      <c r="D419" s="28"/>
    </row>
    <row r="420" spans="1:4">
      <c r="A420" s="28"/>
      <c r="B420" s="28"/>
      <c r="C420" s="28"/>
      <c r="D420" s="28"/>
    </row>
    <row r="421" spans="1:4">
      <c r="A421" s="28"/>
      <c r="B421" s="28"/>
      <c r="C421" s="28"/>
      <c r="D421" s="28"/>
    </row>
    <row r="422" spans="1:4">
      <c r="A422" s="28"/>
      <c r="B422" s="28"/>
      <c r="C422" s="28"/>
      <c r="D422" s="28"/>
    </row>
    <row r="423" spans="1:4">
      <c r="A423" s="28"/>
      <c r="B423" s="28"/>
      <c r="C423" s="28"/>
      <c r="D423" s="28"/>
    </row>
    <row r="424" spans="1:4">
      <c r="A424" s="28"/>
      <c r="B424" s="28"/>
      <c r="C424" s="28"/>
      <c r="D424" s="28"/>
    </row>
    <row r="425" spans="1:4">
      <c r="A425" s="28"/>
      <c r="B425" s="28"/>
      <c r="C425" s="28"/>
      <c r="D425" s="28"/>
    </row>
    <row r="426" spans="1:4">
      <c r="A426" s="28"/>
      <c r="B426" s="28"/>
      <c r="C426" s="28"/>
      <c r="D426" s="28"/>
    </row>
    <row r="427" spans="1:4">
      <c r="A427" s="28"/>
      <c r="B427" s="28"/>
      <c r="C427" s="28"/>
      <c r="D427" s="28"/>
    </row>
    <row r="428" spans="1:4">
      <c r="A428" s="28"/>
      <c r="B428" s="28"/>
      <c r="C428" s="28"/>
      <c r="D428" s="28"/>
    </row>
    <row r="429" spans="1:4">
      <c r="A429" s="28"/>
      <c r="B429" s="28"/>
      <c r="C429" s="28"/>
      <c r="D429" s="28"/>
    </row>
    <row r="430" spans="1:4">
      <c r="A430" s="28"/>
      <c r="B430" s="28"/>
      <c r="C430" s="28"/>
      <c r="D430" s="28"/>
    </row>
    <row r="431" spans="1:4">
      <c r="A431" s="28"/>
      <c r="B431" s="28"/>
      <c r="C431" s="28"/>
      <c r="D431" s="28"/>
    </row>
    <row r="432" spans="1:4">
      <c r="A432" s="28"/>
      <c r="B432" s="28"/>
      <c r="C432" s="28"/>
      <c r="D432" s="28"/>
    </row>
    <row r="433" spans="1:4">
      <c r="A433" s="28"/>
      <c r="B433" s="28"/>
      <c r="C433" s="28"/>
      <c r="D433" s="28"/>
    </row>
    <row r="434" spans="1:4">
      <c r="A434" s="28"/>
      <c r="B434" s="28"/>
      <c r="C434" s="28"/>
      <c r="D434" s="28"/>
    </row>
    <row r="435" spans="1:4">
      <c r="A435" s="28"/>
      <c r="B435" s="28"/>
      <c r="C435" s="28"/>
      <c r="D435" s="28"/>
    </row>
    <row r="436" spans="1:4">
      <c r="A436" s="28"/>
      <c r="B436" s="28"/>
      <c r="C436" s="28"/>
      <c r="D436" s="28"/>
    </row>
    <row r="437" spans="1:4">
      <c r="A437" s="28"/>
      <c r="B437" s="28"/>
      <c r="C437" s="28"/>
      <c r="D437" s="28"/>
    </row>
    <row r="438" spans="1:4">
      <c r="A438" s="28"/>
      <c r="B438" s="28"/>
      <c r="C438" s="28"/>
      <c r="D438" s="28"/>
    </row>
    <row r="439" spans="1:4">
      <c r="A439" s="28"/>
      <c r="B439" s="28"/>
      <c r="C439" s="28"/>
      <c r="D439" s="28"/>
    </row>
    <row r="440" spans="1:4">
      <c r="A440" s="28"/>
      <c r="B440" s="28"/>
      <c r="C440" s="28"/>
      <c r="D440" s="28"/>
    </row>
    <row r="441" spans="1:4">
      <c r="A441" s="28"/>
      <c r="B441" s="28"/>
      <c r="C441" s="28"/>
      <c r="D441" s="28"/>
    </row>
    <row r="442" spans="1:4">
      <c r="A442" s="28"/>
      <c r="B442" s="28"/>
      <c r="C442" s="28"/>
      <c r="D442" s="28"/>
    </row>
    <row r="443" spans="1:4">
      <c r="A443" s="28"/>
      <c r="B443" s="28"/>
      <c r="C443" s="28"/>
      <c r="D443" s="28"/>
    </row>
    <row r="444" spans="1:4">
      <c r="A444" s="28"/>
      <c r="B444" s="28"/>
      <c r="C444" s="28"/>
      <c r="D444" s="28"/>
    </row>
    <row r="445" spans="1:4">
      <c r="A445" s="28"/>
      <c r="B445" s="28"/>
      <c r="C445" s="28"/>
      <c r="D445" s="28"/>
    </row>
    <row r="446" spans="1:4">
      <c r="A446" s="28"/>
      <c r="B446" s="28"/>
      <c r="C446" s="28"/>
      <c r="D446" s="28"/>
    </row>
    <row r="447" spans="1:4">
      <c r="A447" s="28"/>
      <c r="B447" s="28"/>
      <c r="C447" s="28"/>
      <c r="D447" s="28"/>
    </row>
    <row r="448" spans="1:4">
      <c r="A448" s="28"/>
      <c r="B448" s="28"/>
      <c r="C448" s="28"/>
      <c r="D448" s="28"/>
    </row>
    <row r="449" spans="1:4">
      <c r="A449" s="28"/>
      <c r="B449" s="28"/>
      <c r="C449" s="28"/>
      <c r="D449" s="28"/>
    </row>
    <row r="450" spans="1:4">
      <c r="A450" s="28"/>
      <c r="B450" s="28"/>
      <c r="C450" s="28"/>
      <c r="D450" s="28"/>
    </row>
    <row r="451" spans="1:4">
      <c r="A451" s="28"/>
      <c r="B451" s="28"/>
      <c r="C451" s="28"/>
      <c r="D451" s="28"/>
    </row>
    <row r="452" spans="1:4">
      <c r="A452" s="28"/>
      <c r="B452" s="28"/>
      <c r="C452" s="28"/>
      <c r="D452" s="28"/>
    </row>
    <row r="453" spans="1:4">
      <c r="A453" s="28"/>
      <c r="B453" s="28"/>
      <c r="C453" s="28"/>
      <c r="D453" s="28"/>
    </row>
    <row r="454" spans="1:4">
      <c r="A454" s="28"/>
      <c r="B454" s="28"/>
      <c r="C454" s="28"/>
      <c r="D454" s="28"/>
    </row>
    <row r="455" spans="1:4">
      <c r="A455" s="28"/>
      <c r="B455" s="28"/>
      <c r="C455" s="28"/>
      <c r="D455" s="28"/>
    </row>
    <row r="456" spans="1:4">
      <c r="A456" s="28"/>
      <c r="B456" s="28"/>
      <c r="C456" s="28"/>
      <c r="D456" s="28"/>
    </row>
    <row r="457" spans="1:4">
      <c r="A457" s="28"/>
      <c r="B457" s="28"/>
      <c r="C457" s="28"/>
      <c r="D457" s="28"/>
    </row>
    <row r="458" spans="1:4">
      <c r="A458" s="28"/>
      <c r="B458" s="28"/>
      <c r="C458" s="28"/>
      <c r="D458" s="28"/>
    </row>
    <row r="459" spans="1:4">
      <c r="A459" s="28"/>
      <c r="B459" s="28"/>
      <c r="C459" s="28"/>
      <c r="D459" s="28"/>
    </row>
    <row r="460" spans="1:4">
      <c r="A460" s="28"/>
      <c r="B460" s="28"/>
      <c r="C460" s="28"/>
      <c r="D460" s="28"/>
    </row>
    <row r="461" spans="1:4">
      <c r="A461" s="28"/>
      <c r="B461" s="28"/>
      <c r="C461" s="28"/>
      <c r="D461" s="28"/>
    </row>
    <row r="462" spans="1:4">
      <c r="A462" s="28"/>
      <c r="B462" s="28"/>
      <c r="C462" s="28"/>
      <c r="D462" s="28"/>
    </row>
    <row r="463" spans="1:4">
      <c r="A463" s="28"/>
      <c r="B463" s="28"/>
      <c r="C463" s="28"/>
      <c r="D463" s="28"/>
    </row>
    <row r="464" spans="1:4">
      <c r="A464" s="28"/>
      <c r="B464" s="28"/>
      <c r="C464" s="28"/>
      <c r="D464" s="28"/>
    </row>
    <row r="465" spans="1:4">
      <c r="A465" s="28"/>
      <c r="B465" s="28"/>
      <c r="C465" s="28"/>
      <c r="D465" s="28"/>
    </row>
    <row r="466" spans="1:4">
      <c r="A466" s="28"/>
      <c r="B466" s="28"/>
      <c r="C466" s="28"/>
      <c r="D466" s="28"/>
    </row>
    <row r="467" spans="1:4">
      <c r="A467" s="28"/>
      <c r="B467" s="28"/>
      <c r="C467" s="28"/>
      <c r="D467" s="28"/>
    </row>
    <row r="468" spans="1:4">
      <c r="A468" s="28"/>
      <c r="B468" s="28"/>
      <c r="C468" s="28"/>
      <c r="D468" s="28"/>
    </row>
    <row r="469" spans="1:4">
      <c r="A469" s="28"/>
      <c r="B469" s="28"/>
      <c r="C469" s="28"/>
      <c r="D469" s="28"/>
    </row>
    <row r="470" spans="1:4">
      <c r="A470" s="28"/>
      <c r="B470" s="28"/>
      <c r="C470" s="28"/>
      <c r="D470" s="28"/>
    </row>
    <row r="471" spans="1:4">
      <c r="A471" s="28"/>
      <c r="B471" s="28"/>
      <c r="C471" s="28"/>
      <c r="D471" s="28"/>
    </row>
    <row r="472" spans="1:4">
      <c r="A472" s="28"/>
      <c r="B472" s="28"/>
      <c r="C472" s="28"/>
      <c r="D472" s="28"/>
    </row>
    <row r="473" spans="1:4">
      <c r="A473" s="28"/>
      <c r="B473" s="28"/>
      <c r="C473" s="28"/>
      <c r="D473" s="28"/>
    </row>
    <row r="474" spans="1:4">
      <c r="A474" s="28"/>
      <c r="B474" s="28"/>
      <c r="C474" s="28"/>
      <c r="D474" s="28"/>
    </row>
    <row r="475" spans="1:4">
      <c r="A475" s="28"/>
      <c r="B475" s="28"/>
      <c r="C475" s="28"/>
      <c r="D475" s="28"/>
    </row>
    <row r="476" spans="1:4">
      <c r="A476" s="28"/>
      <c r="B476" s="28"/>
      <c r="C476" s="28"/>
      <c r="D476" s="28"/>
    </row>
    <row r="477" spans="1:4">
      <c r="A477" s="28"/>
      <c r="B477" s="28"/>
      <c r="C477" s="28"/>
      <c r="D477" s="28"/>
    </row>
    <row r="478" spans="1:4">
      <c r="A478" s="28"/>
      <c r="B478" s="28"/>
      <c r="C478" s="28"/>
      <c r="D478" s="28"/>
    </row>
    <row r="479" spans="1:4">
      <c r="A479" s="28"/>
      <c r="B479" s="28"/>
      <c r="C479" s="28"/>
      <c r="D479" s="28"/>
    </row>
    <row r="480" spans="1:4">
      <c r="A480" s="28"/>
      <c r="B480" s="28"/>
      <c r="C480" s="28"/>
      <c r="D480" s="28"/>
    </row>
    <row r="481" spans="1:4">
      <c r="A481" s="28"/>
      <c r="B481" s="28"/>
      <c r="C481" s="28"/>
      <c r="D481" s="28"/>
    </row>
    <row r="482" spans="1:4">
      <c r="A482" s="28"/>
      <c r="B482" s="28"/>
      <c r="C482" s="28"/>
      <c r="D482" s="28"/>
    </row>
    <row r="483" spans="1:4">
      <c r="A483" s="28"/>
      <c r="B483" s="28"/>
      <c r="C483" s="28"/>
      <c r="D483" s="28"/>
    </row>
    <row r="484" spans="1:4">
      <c r="A484" s="28"/>
      <c r="B484" s="28"/>
      <c r="C484" s="28"/>
      <c r="D484" s="28"/>
    </row>
    <row r="485" spans="1:4">
      <c r="A485" s="28"/>
      <c r="B485" s="28"/>
      <c r="C485" s="28"/>
      <c r="D485" s="28"/>
    </row>
    <row r="486" spans="1:4">
      <c r="A486" s="28"/>
      <c r="B486" s="28"/>
      <c r="C486" s="28"/>
      <c r="D486" s="28"/>
    </row>
    <row r="487" spans="1:4">
      <c r="A487" s="28"/>
      <c r="B487" s="28"/>
      <c r="C487" s="28"/>
      <c r="D487" s="28"/>
    </row>
    <row r="488" spans="1:4">
      <c r="A488" s="28"/>
      <c r="B488" s="28"/>
      <c r="C488" s="28"/>
      <c r="D488" s="28"/>
    </row>
    <row r="489" spans="1:4">
      <c r="A489" s="28"/>
      <c r="B489" s="28"/>
      <c r="C489" s="28"/>
      <c r="D489" s="28"/>
    </row>
    <row r="490" spans="1:4">
      <c r="A490" s="28"/>
      <c r="B490" s="28"/>
      <c r="C490" s="28"/>
      <c r="D490" s="28"/>
    </row>
    <row r="491" spans="1:4">
      <c r="A491" s="28"/>
      <c r="B491" s="28"/>
      <c r="C491" s="28"/>
      <c r="D491" s="28"/>
    </row>
    <row r="492" spans="1:4">
      <c r="A492" s="28"/>
      <c r="B492" s="28"/>
      <c r="C492" s="28"/>
      <c r="D492" s="28"/>
    </row>
    <row r="493" spans="1:4">
      <c r="A493" s="28"/>
      <c r="B493" s="28"/>
      <c r="C493" s="28"/>
      <c r="D493" s="28"/>
    </row>
    <row r="494" spans="1:4">
      <c r="A494" s="28"/>
      <c r="B494" s="28"/>
      <c r="C494" s="28"/>
      <c r="D494" s="28"/>
    </row>
    <row r="495" spans="1:4">
      <c r="A495" s="28"/>
      <c r="B495" s="28"/>
      <c r="C495" s="28"/>
      <c r="D495" s="28"/>
    </row>
    <row r="496" spans="1:4">
      <c r="A496" s="28"/>
      <c r="B496" s="28"/>
      <c r="C496" s="28"/>
      <c r="D496" s="28"/>
    </row>
    <row r="497" spans="1:4">
      <c r="A497" s="28"/>
      <c r="B497" s="28"/>
      <c r="C497" s="28"/>
      <c r="D497" s="28"/>
    </row>
    <row r="498" spans="1:4">
      <c r="A498" s="28"/>
      <c r="B498" s="28"/>
      <c r="C498" s="28"/>
      <c r="D498" s="28"/>
    </row>
    <row r="499" spans="1:4">
      <c r="A499" s="28"/>
      <c r="B499" s="28"/>
      <c r="C499" s="28"/>
      <c r="D499" s="28"/>
    </row>
    <row r="500" spans="1:4">
      <c r="A500" s="28"/>
      <c r="B500" s="28"/>
      <c r="C500" s="28"/>
      <c r="D500" s="28"/>
    </row>
    <row r="501" spans="1:4">
      <c r="A501" s="28"/>
      <c r="B501" s="28"/>
      <c r="C501" s="28"/>
      <c r="D501" s="28"/>
    </row>
    <row r="502" spans="1:4">
      <c r="A502" s="28"/>
      <c r="B502" s="28"/>
      <c r="C502" s="28"/>
      <c r="D502" s="28"/>
    </row>
    <row r="503" spans="1:4">
      <c r="A503" s="28"/>
      <c r="B503" s="28"/>
      <c r="C503" s="28"/>
      <c r="D503" s="28"/>
    </row>
    <row r="504" spans="1:4">
      <c r="A504" s="28"/>
      <c r="B504" s="28"/>
      <c r="C504" s="28"/>
      <c r="D504" s="28"/>
    </row>
    <row r="505" spans="1:4">
      <c r="A505" s="28"/>
      <c r="B505" s="28"/>
      <c r="C505" s="28"/>
      <c r="D505" s="28"/>
    </row>
    <row r="506" spans="1:4">
      <c r="A506" s="28"/>
      <c r="B506" s="28"/>
      <c r="C506" s="28"/>
      <c r="D506" s="28"/>
    </row>
    <row r="507" spans="1:4">
      <c r="A507" s="28"/>
      <c r="B507" s="28"/>
      <c r="C507" s="28"/>
      <c r="D507" s="28"/>
    </row>
    <row r="508" spans="1:4">
      <c r="A508" s="28"/>
      <c r="B508" s="28"/>
      <c r="C508" s="28"/>
      <c r="D508" s="28"/>
    </row>
    <row r="509" spans="1:4">
      <c r="A509" s="28"/>
      <c r="B509" s="28"/>
      <c r="C509" s="28"/>
      <c r="D509" s="28"/>
    </row>
    <row r="510" spans="1:4">
      <c r="A510" s="28"/>
      <c r="B510" s="28"/>
      <c r="C510" s="28"/>
      <c r="D510" s="28"/>
    </row>
    <row r="511" spans="1:4">
      <c r="A511" s="28"/>
      <c r="B511" s="28"/>
      <c r="C511" s="28"/>
      <c r="D511" s="28"/>
    </row>
    <row r="512" spans="1:4">
      <c r="A512" s="28"/>
      <c r="B512" s="28"/>
      <c r="C512" s="28"/>
      <c r="D512" s="28"/>
    </row>
    <row r="513" spans="1:4">
      <c r="A513" s="28"/>
      <c r="B513" s="28"/>
      <c r="C513" s="28"/>
      <c r="D513" s="28"/>
    </row>
    <row r="514" spans="1:4">
      <c r="A514" s="28"/>
      <c r="B514" s="28"/>
      <c r="C514" s="28"/>
      <c r="D514" s="28"/>
    </row>
    <row r="515" spans="1:4">
      <c r="A515" s="28"/>
      <c r="B515" s="28"/>
      <c r="C515" s="28"/>
      <c r="D515" s="28"/>
    </row>
    <row r="516" spans="1:4">
      <c r="A516" s="28"/>
      <c r="B516" s="28"/>
      <c r="C516" s="28"/>
      <c r="D516" s="28"/>
    </row>
    <row r="517" spans="1:4">
      <c r="A517" s="28"/>
      <c r="B517" s="28"/>
      <c r="C517" s="28"/>
      <c r="D517" s="28"/>
    </row>
    <row r="518" spans="1:4">
      <c r="A518" s="28"/>
      <c r="B518" s="28"/>
      <c r="C518" s="28"/>
      <c r="D518" s="28"/>
    </row>
    <row r="519" spans="1:4">
      <c r="A519" s="28"/>
      <c r="B519" s="28"/>
      <c r="C519" s="28"/>
      <c r="D519" s="28"/>
    </row>
    <row r="520" spans="1:4">
      <c r="A520" s="28"/>
      <c r="B520" s="28"/>
      <c r="C520" s="28"/>
      <c r="D520" s="28"/>
    </row>
    <row r="521" spans="1:4">
      <c r="A521" s="28"/>
      <c r="B521" s="28"/>
      <c r="C521" s="28"/>
      <c r="D521" s="28"/>
    </row>
    <row r="522" spans="1:4">
      <c r="A522" s="28"/>
      <c r="B522" s="28"/>
      <c r="C522" s="28"/>
      <c r="D522" s="28"/>
    </row>
    <row r="523" spans="1:4">
      <c r="A523" s="28"/>
      <c r="B523" s="28"/>
      <c r="C523" s="28"/>
      <c r="D523" s="28"/>
    </row>
    <row r="524" spans="1:4">
      <c r="A524" s="28"/>
      <c r="B524" s="28"/>
      <c r="C524" s="28"/>
      <c r="D524" s="28"/>
    </row>
    <row r="525" spans="1:4">
      <c r="A525" s="28"/>
      <c r="B525" s="28"/>
      <c r="C525" s="28"/>
      <c r="D525" s="28"/>
    </row>
    <row r="526" spans="1:4">
      <c r="A526" s="28"/>
      <c r="B526" s="28"/>
      <c r="C526" s="28"/>
      <c r="D526" s="28"/>
    </row>
    <row r="527" spans="1:4">
      <c r="A527" s="28"/>
      <c r="B527" s="28"/>
      <c r="C527" s="28"/>
      <c r="D527" s="28"/>
    </row>
    <row r="528" spans="1:4">
      <c r="A528" s="28"/>
      <c r="B528" s="28"/>
      <c r="C528" s="28"/>
      <c r="D528" s="28"/>
    </row>
    <row r="529" spans="1:4">
      <c r="A529" s="28"/>
      <c r="B529" s="28"/>
      <c r="C529" s="28"/>
      <c r="D529" s="28"/>
    </row>
    <row r="530" spans="1:4">
      <c r="A530" s="28"/>
      <c r="B530" s="28"/>
      <c r="C530" s="28"/>
      <c r="D530" s="28"/>
    </row>
    <row r="531" spans="1:4">
      <c r="A531" s="28"/>
      <c r="B531" s="28"/>
      <c r="C531" s="28"/>
      <c r="D531" s="28"/>
    </row>
    <row r="532" spans="1:4">
      <c r="A532" s="28"/>
      <c r="B532" s="28"/>
      <c r="C532" s="28"/>
      <c r="D532" s="28"/>
    </row>
    <row r="533" spans="1:4">
      <c r="A533" s="28"/>
      <c r="B533" s="28"/>
      <c r="C533" s="28"/>
      <c r="D533" s="28"/>
    </row>
    <row r="534" spans="1:4">
      <c r="A534" s="28"/>
      <c r="B534" s="28"/>
      <c r="C534" s="28"/>
      <c r="D534" s="28"/>
    </row>
    <row r="535" spans="1:4">
      <c r="A535" s="28"/>
      <c r="B535" s="28"/>
      <c r="C535" s="28"/>
      <c r="D535" s="28"/>
    </row>
    <row r="536" spans="1:4">
      <c r="A536" s="28"/>
      <c r="B536" s="28"/>
      <c r="C536" s="28"/>
      <c r="D536" s="28"/>
    </row>
    <row r="537" spans="1:4">
      <c r="A537" s="28"/>
      <c r="B537" s="28"/>
      <c r="C537" s="28"/>
      <c r="D537" s="28"/>
    </row>
    <row r="538" spans="1:4">
      <c r="A538" s="28"/>
      <c r="B538" s="28"/>
      <c r="C538" s="28"/>
      <c r="D538" s="28"/>
    </row>
    <row r="539" spans="1:4">
      <c r="A539" s="28"/>
      <c r="B539" s="28"/>
      <c r="C539" s="28"/>
      <c r="D539" s="28"/>
    </row>
    <row r="540" spans="1:4">
      <c r="A540" s="28"/>
      <c r="B540" s="28"/>
      <c r="C540" s="28"/>
      <c r="D540" s="28"/>
    </row>
    <row r="541" spans="1:4">
      <c r="A541" s="28"/>
      <c r="B541" s="28"/>
      <c r="C541" s="28"/>
      <c r="D541" s="28"/>
    </row>
    <row r="542" spans="1:4">
      <c r="A542" s="28"/>
      <c r="B542" s="28"/>
      <c r="C542" s="28"/>
      <c r="D542" s="28"/>
    </row>
    <row r="543" spans="1:4">
      <c r="A543" s="28"/>
      <c r="B543" s="28"/>
      <c r="C543" s="28"/>
      <c r="D543" s="28"/>
    </row>
    <row r="544" spans="1:4">
      <c r="A544" s="28"/>
      <c r="B544" s="28"/>
      <c r="C544" s="28"/>
      <c r="D544" s="28"/>
    </row>
    <row r="545" spans="1:4">
      <c r="A545" s="28"/>
      <c r="B545" s="28"/>
      <c r="C545" s="28"/>
      <c r="D545" s="28"/>
    </row>
    <row r="546" spans="1:4">
      <c r="A546" s="28"/>
      <c r="B546" s="28"/>
      <c r="C546" s="28"/>
      <c r="D546" s="28"/>
    </row>
    <row r="547" spans="1:4">
      <c r="A547" s="28"/>
      <c r="B547" s="28"/>
      <c r="C547" s="28"/>
      <c r="D547" s="28"/>
    </row>
    <row r="548" spans="1:4">
      <c r="A548" s="28"/>
      <c r="B548" s="28"/>
      <c r="C548" s="28"/>
      <c r="D548" s="28"/>
    </row>
    <row r="549" spans="1:4">
      <c r="A549" s="28"/>
      <c r="B549" s="28"/>
      <c r="C549" s="28"/>
      <c r="D549" s="28"/>
    </row>
    <row r="550" spans="1:4">
      <c r="A550" s="28"/>
      <c r="B550" s="28"/>
      <c r="C550" s="28"/>
      <c r="D550" s="28"/>
    </row>
    <row r="551" spans="1:4">
      <c r="A551" s="28"/>
      <c r="B551" s="28"/>
      <c r="C551" s="28"/>
      <c r="D551" s="28"/>
    </row>
    <row r="552" spans="1:4">
      <c r="A552" s="28"/>
      <c r="B552" s="28"/>
      <c r="C552" s="28"/>
      <c r="D552" s="28"/>
    </row>
    <row r="553" spans="1:4">
      <c r="A553" s="28"/>
      <c r="B553" s="28"/>
      <c r="C553" s="28"/>
      <c r="D553" s="28"/>
    </row>
    <row r="554" spans="1:4">
      <c r="A554" s="28"/>
      <c r="B554" s="28"/>
      <c r="C554" s="28"/>
      <c r="D554" s="28"/>
    </row>
    <row r="555" spans="1:4">
      <c r="A555" s="28"/>
      <c r="B555" s="28"/>
      <c r="C555" s="28"/>
      <c r="D555" s="28"/>
    </row>
    <row r="556" spans="1:4">
      <c r="A556" s="28"/>
      <c r="B556" s="28"/>
      <c r="C556" s="28"/>
      <c r="D556" s="28"/>
    </row>
    <row r="557" spans="1:4">
      <c r="A557" s="28"/>
      <c r="B557" s="28"/>
      <c r="C557" s="28"/>
      <c r="D557" s="28"/>
    </row>
    <row r="558" spans="1:4">
      <c r="A558" s="28"/>
      <c r="B558" s="28"/>
      <c r="C558" s="28"/>
      <c r="D558" s="28"/>
    </row>
    <row r="559" spans="1:4">
      <c r="A559" s="28"/>
      <c r="B559" s="28"/>
      <c r="C559" s="28"/>
      <c r="D559" s="28"/>
    </row>
    <row r="560" spans="1:4">
      <c r="A560" s="28"/>
      <c r="B560" s="28"/>
      <c r="C560" s="28"/>
      <c r="D560" s="28"/>
    </row>
    <row r="561" spans="1:4">
      <c r="A561" s="28"/>
      <c r="B561" s="28"/>
      <c r="C561" s="28"/>
      <c r="D561" s="28"/>
    </row>
    <row r="562" spans="1:4">
      <c r="A562" s="28"/>
      <c r="B562" s="28"/>
      <c r="C562" s="28"/>
      <c r="D562" s="28"/>
    </row>
    <row r="563" spans="1:4">
      <c r="A563" s="28"/>
      <c r="B563" s="28"/>
      <c r="C563" s="28"/>
      <c r="D563" s="28"/>
    </row>
    <row r="564" spans="1:4">
      <c r="A564" s="28"/>
      <c r="B564" s="28"/>
      <c r="C564" s="28"/>
      <c r="D564" s="28"/>
    </row>
    <row r="565" spans="1:4">
      <c r="A565" s="28"/>
      <c r="B565" s="28"/>
      <c r="C565" s="28"/>
      <c r="D565" s="28"/>
    </row>
    <row r="566" spans="1:4">
      <c r="A566" s="28"/>
      <c r="B566" s="28"/>
      <c r="C566" s="28"/>
      <c r="D566" s="28"/>
    </row>
    <row r="567" spans="1:4">
      <c r="A567" s="28"/>
      <c r="B567" s="28"/>
      <c r="C567" s="28"/>
      <c r="D567" s="28"/>
    </row>
    <row r="568" spans="1:4">
      <c r="A568" s="28"/>
      <c r="B568" s="28"/>
      <c r="C568" s="28"/>
      <c r="D568" s="28"/>
    </row>
    <row r="569" spans="1:4">
      <c r="A569" s="28"/>
      <c r="B569" s="28"/>
      <c r="C569" s="28"/>
      <c r="D569" s="28"/>
    </row>
    <row r="570" spans="1:4">
      <c r="A570" s="28"/>
      <c r="B570" s="28"/>
      <c r="C570" s="28"/>
      <c r="D570" s="28"/>
    </row>
    <row r="571" spans="1:4">
      <c r="A571" s="28"/>
      <c r="B571" s="28"/>
      <c r="C571" s="28"/>
      <c r="D571" s="28"/>
    </row>
    <row r="572" spans="1:4">
      <c r="A572" s="28"/>
      <c r="B572" s="28"/>
      <c r="C572" s="28"/>
      <c r="D572" s="28"/>
    </row>
    <row r="573" spans="1:4">
      <c r="A573" s="28"/>
      <c r="B573" s="28"/>
      <c r="C573" s="28"/>
      <c r="D573" s="28"/>
    </row>
    <row r="574" spans="1:4">
      <c r="A574" s="28"/>
      <c r="B574" s="28"/>
      <c r="C574" s="28"/>
      <c r="D574" s="28"/>
    </row>
    <row r="575" spans="1:4">
      <c r="A575" s="28"/>
      <c r="B575" s="28"/>
      <c r="C575" s="28"/>
      <c r="D575" s="28"/>
    </row>
    <row r="576" spans="1:4">
      <c r="A576" s="28"/>
      <c r="B576" s="28"/>
      <c r="C576" s="28"/>
      <c r="D576" s="28"/>
    </row>
    <row r="577" spans="1:4">
      <c r="A577" s="28"/>
      <c r="B577" s="28"/>
      <c r="C577" s="28"/>
      <c r="D577" s="28"/>
    </row>
    <row r="578" spans="1:4">
      <c r="A578" s="28"/>
      <c r="B578" s="28"/>
      <c r="C578" s="28"/>
      <c r="D578" s="28"/>
    </row>
    <row r="579" spans="1:4">
      <c r="A579" s="28"/>
      <c r="B579" s="28"/>
      <c r="C579" s="28"/>
      <c r="D579" s="28"/>
    </row>
    <row r="580" spans="1:4">
      <c r="A580" s="28"/>
      <c r="B580" s="28"/>
      <c r="C580" s="28"/>
      <c r="D580" s="28"/>
    </row>
    <row r="581" spans="1:4">
      <c r="A581" s="28"/>
      <c r="B581" s="28"/>
      <c r="C581" s="28"/>
      <c r="D581" s="28"/>
    </row>
    <row r="582" spans="1:4">
      <c r="A582" s="28"/>
      <c r="B582" s="28"/>
      <c r="C582" s="28"/>
      <c r="D582" s="28"/>
    </row>
    <row r="583" spans="1:4">
      <c r="A583" s="28"/>
      <c r="B583" s="28"/>
      <c r="C583" s="28"/>
      <c r="D583" s="28"/>
    </row>
    <row r="584" spans="1:4">
      <c r="A584" s="28"/>
      <c r="B584" s="28"/>
      <c r="C584" s="28"/>
      <c r="D584" s="28"/>
    </row>
    <row r="585" spans="1:4">
      <c r="A585" s="28"/>
      <c r="B585" s="28"/>
      <c r="C585" s="28"/>
      <c r="D585" s="28"/>
    </row>
    <row r="586" spans="1:4">
      <c r="A586" s="28"/>
      <c r="B586" s="28"/>
      <c r="C586" s="28"/>
      <c r="D586" s="28"/>
    </row>
    <row r="587" spans="1:4">
      <c r="A587" s="28"/>
      <c r="B587" s="28"/>
      <c r="C587" s="28"/>
      <c r="D587" s="28"/>
    </row>
    <row r="588" spans="1:4">
      <c r="A588" s="28"/>
      <c r="B588" s="28"/>
      <c r="C588" s="28"/>
      <c r="D588" s="28"/>
    </row>
    <row r="589" spans="1:4">
      <c r="A589" s="28"/>
      <c r="B589" s="28"/>
      <c r="C589" s="28"/>
      <c r="D589" s="28"/>
    </row>
    <row r="590" spans="1:4">
      <c r="A590" s="28"/>
      <c r="B590" s="28"/>
      <c r="C590" s="28"/>
      <c r="D590" s="28"/>
    </row>
    <row r="591" spans="1:4">
      <c r="A591" s="28"/>
      <c r="B591" s="28"/>
      <c r="C591" s="28"/>
      <c r="D591" s="28"/>
    </row>
    <row r="592" spans="1:4">
      <c r="A592" s="28"/>
      <c r="B592" s="28"/>
      <c r="C592" s="28"/>
      <c r="D592" s="28"/>
    </row>
    <row r="593" spans="1:4">
      <c r="A593" s="28"/>
      <c r="B593" s="28"/>
      <c r="C593" s="28"/>
      <c r="D593" s="28"/>
    </row>
    <row r="594" spans="1:4">
      <c r="A594" s="28"/>
      <c r="B594" s="28"/>
      <c r="C594" s="28"/>
      <c r="D594" s="28"/>
    </row>
    <row r="595" spans="1:4">
      <c r="A595" s="28"/>
      <c r="B595" s="28"/>
      <c r="C595" s="28"/>
      <c r="D595" s="28"/>
    </row>
    <row r="596" spans="1:4">
      <c r="A596" s="28"/>
      <c r="B596" s="28"/>
      <c r="C596" s="28"/>
      <c r="D596" s="28"/>
    </row>
    <row r="597" spans="1:4">
      <c r="A597" s="28"/>
      <c r="B597" s="28"/>
      <c r="C597" s="28"/>
      <c r="D597" s="28"/>
    </row>
    <row r="598" spans="1:4">
      <c r="A598" s="28"/>
      <c r="B598" s="28"/>
      <c r="C598" s="28"/>
      <c r="D598" s="28"/>
    </row>
    <row r="599" spans="1:4">
      <c r="A599" s="28"/>
      <c r="B599" s="28"/>
      <c r="C599" s="28"/>
      <c r="D599" s="28"/>
    </row>
    <row r="600" spans="1:4">
      <c r="A600" s="28"/>
      <c r="B600" s="28"/>
      <c r="C600" s="28"/>
      <c r="D600" s="28"/>
    </row>
    <row r="601" spans="1:4">
      <c r="A601" s="28"/>
      <c r="B601" s="28"/>
      <c r="C601" s="28"/>
      <c r="D601" s="28"/>
    </row>
    <row r="602" spans="1:4">
      <c r="A602" s="28"/>
      <c r="B602" s="28"/>
      <c r="C602" s="28"/>
      <c r="D602" s="28"/>
    </row>
    <row r="603" spans="1:4">
      <c r="A603" s="28"/>
      <c r="B603" s="28"/>
      <c r="C603" s="28"/>
      <c r="D603" s="28"/>
    </row>
    <row r="604" spans="1:4">
      <c r="A604" s="28"/>
      <c r="B604" s="28"/>
      <c r="C604" s="28"/>
      <c r="D604" s="28"/>
    </row>
    <row r="605" spans="1:4">
      <c r="A605" s="28"/>
      <c r="B605" s="28"/>
      <c r="C605" s="28"/>
      <c r="D605" s="28"/>
    </row>
    <row r="606" spans="1:4">
      <c r="A606" s="28"/>
      <c r="B606" s="28"/>
      <c r="C606" s="28"/>
      <c r="D606" s="28"/>
    </row>
    <row r="607" spans="1:4">
      <c r="A607" s="28"/>
      <c r="B607" s="28"/>
      <c r="C607" s="28"/>
      <c r="D607" s="28"/>
    </row>
    <row r="608" spans="1:4">
      <c r="A608" s="28"/>
      <c r="B608" s="28"/>
      <c r="C608" s="28"/>
      <c r="D608" s="28"/>
    </row>
    <row r="609" spans="1:4">
      <c r="A609" s="28"/>
      <c r="B609" s="28"/>
      <c r="C609" s="28"/>
      <c r="D609" s="28"/>
    </row>
    <row r="610" spans="1:4">
      <c r="A610" s="28"/>
      <c r="B610" s="28"/>
      <c r="C610" s="28"/>
      <c r="D610" s="28"/>
    </row>
    <row r="611" spans="1:4">
      <c r="A611" s="28"/>
      <c r="B611" s="28"/>
      <c r="C611" s="28"/>
      <c r="D611" s="28"/>
    </row>
    <row r="612" spans="1:4">
      <c r="A612" s="28"/>
      <c r="B612" s="28"/>
      <c r="C612" s="28"/>
      <c r="D612" s="28"/>
    </row>
    <row r="613" spans="1:4">
      <c r="A613" s="28"/>
      <c r="B613" s="28"/>
      <c r="C613" s="28"/>
      <c r="D613" s="28"/>
    </row>
    <row r="614" spans="1:4">
      <c r="A614" s="28"/>
      <c r="B614" s="28"/>
      <c r="C614" s="28"/>
      <c r="D614" s="28"/>
    </row>
    <row r="615" spans="1:4">
      <c r="A615" s="28"/>
      <c r="B615" s="28"/>
      <c r="C615" s="28"/>
      <c r="D615" s="28"/>
    </row>
    <row r="616" spans="1:4">
      <c r="A616" s="28"/>
      <c r="B616" s="28"/>
      <c r="C616" s="28"/>
      <c r="D616" s="28"/>
    </row>
    <row r="617" spans="1:4">
      <c r="A617" s="28"/>
      <c r="B617" s="28"/>
      <c r="C617" s="28"/>
      <c r="D617" s="28"/>
    </row>
    <row r="618" spans="1:4">
      <c r="A618" s="28"/>
      <c r="B618" s="28"/>
      <c r="C618" s="28"/>
      <c r="D618" s="28"/>
    </row>
    <row r="619" spans="1:4">
      <c r="A619" s="28"/>
      <c r="B619" s="28"/>
      <c r="C619" s="28"/>
      <c r="D619" s="28"/>
    </row>
    <row r="620" spans="1:4">
      <c r="A620" s="28"/>
      <c r="B620" s="28"/>
      <c r="C620" s="28"/>
      <c r="D620" s="28"/>
    </row>
    <row r="621" spans="1:4">
      <c r="A621" s="28"/>
      <c r="B621" s="28"/>
      <c r="C621" s="28"/>
      <c r="D621" s="28"/>
    </row>
    <row r="622" spans="1:4">
      <c r="A622" s="28"/>
      <c r="B622" s="28"/>
      <c r="C622" s="28"/>
      <c r="D622" s="28"/>
    </row>
    <row r="623" spans="1:4">
      <c r="A623" s="28"/>
      <c r="B623" s="28"/>
      <c r="C623" s="28"/>
      <c r="D623" s="28"/>
    </row>
    <row r="624" spans="1:4">
      <c r="A624" s="28"/>
      <c r="B624" s="28"/>
      <c r="C624" s="28"/>
      <c r="D624" s="28"/>
    </row>
    <row r="625" spans="1:4">
      <c r="A625" s="28"/>
      <c r="B625" s="28"/>
      <c r="C625" s="28"/>
      <c r="D625" s="28"/>
    </row>
    <row r="626" spans="1:4">
      <c r="A626" s="28"/>
      <c r="B626" s="28"/>
      <c r="C626" s="28"/>
      <c r="D626" s="28"/>
    </row>
    <row r="627" spans="1:4">
      <c r="A627" s="28"/>
      <c r="B627" s="28"/>
      <c r="C627" s="28"/>
      <c r="D627" s="28"/>
    </row>
    <row r="628" spans="1:4">
      <c r="A628" s="28"/>
      <c r="B628" s="28"/>
      <c r="C628" s="28"/>
      <c r="D628" s="28"/>
    </row>
    <row r="629" spans="1:4">
      <c r="A629" s="28"/>
      <c r="B629" s="28"/>
      <c r="C629" s="28"/>
      <c r="D629" s="28"/>
    </row>
    <row r="630" spans="1:4">
      <c r="A630" s="28"/>
      <c r="B630" s="28"/>
      <c r="C630" s="28"/>
      <c r="D630" s="28"/>
    </row>
    <row r="631" spans="1:4">
      <c r="A631" s="28"/>
      <c r="B631" s="28"/>
      <c r="C631" s="28"/>
      <c r="D631" s="28"/>
    </row>
    <row r="632" spans="1:4">
      <c r="A632" s="28"/>
      <c r="B632" s="28"/>
      <c r="C632" s="28"/>
      <c r="D632" s="28"/>
    </row>
    <row r="633" spans="1:4">
      <c r="A633" s="28"/>
      <c r="B633" s="28"/>
      <c r="C633" s="28"/>
      <c r="D633" s="28"/>
    </row>
    <row r="634" spans="1:4">
      <c r="A634" s="28"/>
      <c r="B634" s="28"/>
      <c r="C634" s="28"/>
      <c r="D634" s="28"/>
    </row>
    <row r="635" spans="1:4">
      <c r="A635" s="28"/>
      <c r="B635" s="28"/>
      <c r="C635" s="28"/>
      <c r="D635" s="28"/>
    </row>
    <row r="636" spans="1:4">
      <c r="A636" s="28"/>
      <c r="B636" s="28"/>
      <c r="C636" s="28"/>
      <c r="D636" s="28"/>
    </row>
    <row r="637" spans="1:4">
      <c r="A637" s="28"/>
      <c r="B637" s="28"/>
      <c r="C637" s="28"/>
      <c r="D637" s="28"/>
    </row>
    <row r="638" spans="1:4">
      <c r="A638" s="28"/>
      <c r="B638" s="28"/>
      <c r="C638" s="28"/>
      <c r="D638" s="28"/>
    </row>
    <row r="639" spans="1:4">
      <c r="A639" s="28"/>
      <c r="B639" s="28"/>
      <c r="C639" s="28"/>
      <c r="D639" s="28"/>
    </row>
    <row r="640" spans="1:4">
      <c r="A640" s="28"/>
      <c r="B640" s="28"/>
      <c r="C640" s="28"/>
      <c r="D640" s="28"/>
    </row>
    <row r="641" spans="1:4">
      <c r="A641" s="28"/>
      <c r="B641" s="28"/>
      <c r="C641" s="28"/>
      <c r="D641" s="28"/>
    </row>
    <row r="642" spans="1:4">
      <c r="A642" s="28"/>
      <c r="B642" s="28"/>
      <c r="C642" s="28"/>
      <c r="D642" s="28"/>
    </row>
    <row r="643" spans="1:4">
      <c r="A643" s="28"/>
      <c r="B643" s="28"/>
      <c r="C643" s="28"/>
      <c r="D643" s="28"/>
    </row>
    <row r="644" spans="1:4">
      <c r="A644" s="28"/>
      <c r="B644" s="28"/>
      <c r="C644" s="28"/>
      <c r="D644" s="28"/>
    </row>
    <row r="645" spans="1:4">
      <c r="A645" s="28"/>
      <c r="B645" s="28"/>
      <c r="C645" s="28"/>
      <c r="D645" s="28"/>
    </row>
    <row r="646" spans="1:4">
      <c r="A646" s="28"/>
      <c r="B646" s="28"/>
      <c r="C646" s="28"/>
      <c r="D646" s="28"/>
    </row>
    <row r="647" spans="1:4">
      <c r="A647" s="28"/>
      <c r="B647" s="28"/>
      <c r="C647" s="28"/>
      <c r="D647" s="28"/>
    </row>
    <row r="648" spans="1:4">
      <c r="A648" s="28"/>
      <c r="B648" s="28"/>
      <c r="C648" s="28"/>
      <c r="D648" s="28"/>
    </row>
    <row r="649" spans="1:4">
      <c r="A649" s="28"/>
      <c r="B649" s="28"/>
      <c r="C649" s="28"/>
      <c r="D649" s="28"/>
    </row>
    <row r="650" spans="1:4">
      <c r="A650" s="28"/>
      <c r="B650" s="28"/>
      <c r="C650" s="28"/>
      <c r="D650" s="28"/>
    </row>
    <row r="651" spans="1:4">
      <c r="A651" s="28"/>
      <c r="B651" s="28"/>
      <c r="C651" s="28"/>
      <c r="D651" s="28"/>
    </row>
    <row r="652" spans="1:4">
      <c r="A652" s="28"/>
      <c r="B652" s="28"/>
      <c r="C652" s="28"/>
      <c r="D652" s="28"/>
    </row>
    <row r="653" spans="1:4">
      <c r="A653" s="28"/>
      <c r="B653" s="28"/>
      <c r="C653" s="28"/>
      <c r="D653" s="28"/>
    </row>
    <row r="654" spans="1:4">
      <c r="A654" s="28"/>
      <c r="B654" s="28"/>
      <c r="C654" s="28"/>
      <c r="D654" s="28"/>
    </row>
    <row r="655" spans="1:4">
      <c r="A655" s="28"/>
      <c r="B655" s="28"/>
      <c r="C655" s="28"/>
      <c r="D655" s="28"/>
    </row>
    <row r="656" spans="1:4">
      <c r="A656" s="28"/>
      <c r="B656" s="28"/>
      <c r="C656" s="28"/>
      <c r="D656" s="28"/>
    </row>
    <row r="657" spans="1:4">
      <c r="A657" s="28"/>
      <c r="B657" s="28"/>
      <c r="C657" s="28"/>
      <c r="D657" s="28"/>
    </row>
    <row r="658" spans="1:4">
      <c r="A658" s="28"/>
      <c r="B658" s="28"/>
      <c r="C658" s="28"/>
      <c r="D658" s="28"/>
    </row>
    <row r="659" spans="1:4">
      <c r="A659" s="28"/>
      <c r="B659" s="28"/>
      <c r="C659" s="28"/>
      <c r="D659" s="28"/>
    </row>
    <row r="660" spans="1:4">
      <c r="A660" s="28"/>
      <c r="B660" s="28"/>
      <c r="C660" s="28"/>
      <c r="D660" s="28"/>
    </row>
    <row r="661" spans="1:4">
      <c r="A661" s="28"/>
      <c r="B661" s="28"/>
      <c r="C661" s="28"/>
      <c r="D661" s="28"/>
    </row>
    <row r="662" spans="1:4">
      <c r="A662" s="28"/>
      <c r="B662" s="28"/>
      <c r="C662" s="28"/>
      <c r="D662" s="28"/>
    </row>
    <row r="663" spans="1:4">
      <c r="A663" s="28"/>
      <c r="B663" s="28"/>
      <c r="C663" s="28"/>
      <c r="D663" s="28"/>
    </row>
    <row r="664" spans="1:4">
      <c r="A664" s="28"/>
      <c r="B664" s="28"/>
      <c r="C664" s="28"/>
      <c r="D664" s="28"/>
    </row>
    <row r="665" spans="1:4">
      <c r="A665" s="28"/>
      <c r="B665" s="28"/>
      <c r="C665" s="28"/>
      <c r="D665" s="28"/>
    </row>
    <row r="666" spans="1:4">
      <c r="A666" s="28"/>
      <c r="B666" s="28"/>
      <c r="C666" s="28"/>
      <c r="D666" s="28"/>
    </row>
    <row r="667" spans="1:4">
      <c r="A667" s="28"/>
      <c r="B667" s="28"/>
      <c r="C667" s="28"/>
      <c r="D667" s="28"/>
    </row>
    <row r="668" spans="1:4">
      <c r="A668" s="28"/>
      <c r="B668" s="28"/>
      <c r="C668" s="28"/>
      <c r="D668" s="28"/>
    </row>
    <row r="669" spans="1:4">
      <c r="A669" s="28"/>
      <c r="B669" s="28"/>
      <c r="C669" s="28"/>
      <c r="D669" s="28"/>
    </row>
    <row r="670" spans="1:4">
      <c r="A670" s="28"/>
      <c r="B670" s="28"/>
      <c r="C670" s="28"/>
      <c r="D670" s="28"/>
    </row>
    <row r="671" spans="1:4">
      <c r="A671" s="28"/>
      <c r="B671" s="28"/>
      <c r="C671" s="28"/>
      <c r="D671" s="28"/>
    </row>
    <row r="672" spans="1:4">
      <c r="A672" s="28"/>
      <c r="B672" s="28"/>
      <c r="C672" s="28"/>
      <c r="D672" s="28"/>
    </row>
    <row r="673" spans="1:4">
      <c r="A673" s="28"/>
      <c r="B673" s="28"/>
      <c r="C673" s="28"/>
      <c r="D673" s="28"/>
    </row>
    <row r="674" spans="1:4">
      <c r="A674" s="28"/>
      <c r="B674" s="28"/>
      <c r="C674" s="28"/>
      <c r="D674" s="28"/>
    </row>
    <row r="675" spans="1:4">
      <c r="A675" s="28"/>
      <c r="B675" s="28"/>
      <c r="C675" s="28"/>
      <c r="D675" s="28"/>
    </row>
    <row r="676" spans="1:4">
      <c r="A676" s="28"/>
      <c r="B676" s="28"/>
      <c r="C676" s="28"/>
      <c r="D676" s="28"/>
    </row>
    <row r="677" spans="1:4">
      <c r="A677" s="28"/>
      <c r="B677" s="28"/>
      <c r="C677" s="28"/>
      <c r="D677" s="28"/>
    </row>
    <row r="678" spans="1:4">
      <c r="A678" s="28"/>
      <c r="B678" s="28"/>
      <c r="C678" s="28"/>
      <c r="D678" s="28"/>
    </row>
    <row r="679" spans="1:4">
      <c r="A679" s="28"/>
      <c r="B679" s="28"/>
      <c r="C679" s="28"/>
      <c r="D679" s="28"/>
    </row>
    <row r="680" spans="1:4">
      <c r="A680" s="28"/>
      <c r="B680" s="28"/>
      <c r="C680" s="28"/>
      <c r="D680" s="28"/>
    </row>
    <row r="681" spans="1:4">
      <c r="A681" s="28"/>
      <c r="B681" s="28"/>
      <c r="C681" s="28"/>
      <c r="D681" s="28"/>
    </row>
    <row r="682" spans="1:4">
      <c r="A682" s="28"/>
      <c r="B682" s="28"/>
      <c r="C682" s="28"/>
      <c r="D682" s="28"/>
    </row>
    <row r="683" spans="1:4">
      <c r="A683" s="28"/>
      <c r="B683" s="28"/>
      <c r="C683" s="28"/>
      <c r="D683" s="28"/>
    </row>
    <row r="684" spans="1:4">
      <c r="A684" s="28"/>
      <c r="B684" s="28"/>
      <c r="C684" s="28"/>
      <c r="D684" s="28"/>
    </row>
    <row r="685" spans="1:4">
      <c r="A685" s="28"/>
      <c r="B685" s="28"/>
      <c r="C685" s="28"/>
      <c r="D685" s="28"/>
    </row>
    <row r="686" spans="1:4">
      <c r="A686" s="28"/>
      <c r="B686" s="28"/>
      <c r="C686" s="28"/>
      <c r="D686" s="28"/>
    </row>
    <row r="687" spans="1:4">
      <c r="A687" s="28"/>
      <c r="B687" s="28"/>
      <c r="C687" s="28"/>
      <c r="D687" s="28"/>
    </row>
    <row r="688" spans="1:4">
      <c r="A688" s="28"/>
      <c r="B688" s="28"/>
      <c r="C688" s="28"/>
      <c r="D688" s="28"/>
    </row>
    <row r="689" spans="1:4">
      <c r="A689" s="28"/>
      <c r="B689" s="28"/>
      <c r="C689" s="28"/>
      <c r="D689" s="28"/>
    </row>
    <row r="690" spans="1:4">
      <c r="A690" s="28"/>
      <c r="B690" s="28"/>
      <c r="C690" s="28"/>
      <c r="D690" s="28"/>
    </row>
    <row r="691" spans="1:4">
      <c r="A691" s="28"/>
      <c r="B691" s="28"/>
      <c r="C691" s="28"/>
      <c r="D691" s="28"/>
    </row>
    <row r="692" spans="1:4">
      <c r="A692" s="28"/>
      <c r="B692" s="28"/>
      <c r="C692" s="28"/>
      <c r="D692" s="28"/>
    </row>
    <row r="693" spans="1:4">
      <c r="A693" s="28"/>
      <c r="B693" s="28"/>
      <c r="C693" s="28"/>
      <c r="D693" s="28"/>
    </row>
    <row r="694" spans="1:4">
      <c r="A694" s="28"/>
      <c r="B694" s="28"/>
      <c r="C694" s="28"/>
      <c r="D694" s="28"/>
    </row>
    <row r="695" spans="1:4">
      <c r="A695" s="28"/>
      <c r="B695" s="28"/>
      <c r="C695" s="28"/>
      <c r="D695" s="28"/>
    </row>
    <row r="696" spans="1:4">
      <c r="A696" s="28"/>
      <c r="B696" s="28"/>
      <c r="C696" s="28"/>
      <c r="D696" s="28"/>
    </row>
    <row r="697" spans="1:4">
      <c r="A697" s="28"/>
      <c r="B697" s="28"/>
      <c r="C697" s="28"/>
      <c r="D697" s="28"/>
    </row>
    <row r="698" spans="1:4">
      <c r="A698" s="28"/>
      <c r="B698" s="28"/>
      <c r="C698" s="28"/>
      <c r="D698" s="28"/>
    </row>
    <row r="699" spans="1:4">
      <c r="A699" s="28"/>
      <c r="B699" s="28"/>
      <c r="C699" s="28"/>
      <c r="D699" s="28"/>
    </row>
    <row r="700" spans="1:4">
      <c r="A700" s="28"/>
      <c r="B700" s="28"/>
      <c r="C700" s="28"/>
      <c r="D700" s="28"/>
    </row>
    <row r="701" spans="1:4">
      <c r="A701" s="28"/>
      <c r="B701" s="28"/>
      <c r="C701" s="28"/>
      <c r="D701" s="28"/>
    </row>
    <row r="702" spans="1:4">
      <c r="A702" s="28"/>
      <c r="B702" s="28"/>
      <c r="C702" s="28"/>
      <c r="D702" s="28"/>
    </row>
    <row r="703" spans="1:4">
      <c r="A703" s="28"/>
      <c r="B703" s="28"/>
      <c r="C703" s="28"/>
      <c r="D703" s="28"/>
    </row>
    <row r="704" spans="1:4">
      <c r="A704" s="28"/>
      <c r="B704" s="28"/>
      <c r="C704" s="28"/>
      <c r="D704" s="28"/>
    </row>
    <row r="705" spans="1:4">
      <c r="A705" s="28"/>
      <c r="B705" s="28"/>
      <c r="C705" s="28"/>
      <c r="D705" s="28"/>
    </row>
    <row r="706" spans="1:4">
      <c r="A706" s="28"/>
      <c r="B706" s="28"/>
      <c r="C706" s="28"/>
      <c r="D706" s="28"/>
    </row>
    <row r="707" spans="1:4">
      <c r="A707" s="28"/>
      <c r="B707" s="28"/>
      <c r="C707" s="28"/>
      <c r="D707" s="28"/>
    </row>
    <row r="708" spans="1:4">
      <c r="A708" s="28"/>
      <c r="B708" s="28"/>
      <c r="C708" s="28"/>
      <c r="D708" s="28"/>
    </row>
    <row r="709" spans="1:4">
      <c r="A709" s="28"/>
      <c r="B709" s="28"/>
      <c r="C709" s="28"/>
      <c r="D709" s="28"/>
    </row>
    <row r="710" spans="1:4">
      <c r="A710" s="28"/>
      <c r="B710" s="28"/>
      <c r="C710" s="28"/>
      <c r="D710" s="28"/>
    </row>
    <row r="711" spans="1:4">
      <c r="A711" s="28"/>
      <c r="B711" s="28"/>
      <c r="C711" s="28"/>
      <c r="D711" s="28"/>
    </row>
    <row r="712" spans="1:4">
      <c r="A712" s="28"/>
      <c r="B712" s="28"/>
      <c r="C712" s="28"/>
      <c r="D712" s="28"/>
    </row>
    <row r="713" spans="1:4">
      <c r="A713" s="28"/>
      <c r="B713" s="28"/>
      <c r="C713" s="28"/>
      <c r="D713" s="28"/>
    </row>
    <row r="714" spans="1:4">
      <c r="A714" s="28"/>
      <c r="B714" s="28"/>
      <c r="C714" s="28"/>
      <c r="D714" s="28"/>
    </row>
    <row r="715" spans="1:4">
      <c r="A715" s="28"/>
      <c r="B715" s="28"/>
      <c r="C715" s="28"/>
      <c r="D715" s="28"/>
    </row>
    <row r="716" spans="1:4">
      <c r="A716" s="28"/>
      <c r="B716" s="28"/>
      <c r="C716" s="28"/>
      <c r="D716" s="28"/>
    </row>
    <row r="717" spans="1:4">
      <c r="A717" s="28"/>
      <c r="B717" s="28"/>
      <c r="C717" s="28"/>
      <c r="D717" s="28"/>
    </row>
    <row r="718" spans="1:4">
      <c r="A718" s="28"/>
      <c r="B718" s="28"/>
      <c r="C718" s="28"/>
      <c r="D718" s="28"/>
    </row>
    <row r="719" spans="1:4">
      <c r="A719" s="28"/>
      <c r="B719" s="28"/>
      <c r="C719" s="28"/>
      <c r="D719" s="28"/>
    </row>
    <row r="720" spans="1:4">
      <c r="A720" s="28"/>
      <c r="B720" s="28"/>
      <c r="C720" s="28"/>
      <c r="D720" s="28"/>
    </row>
    <row r="721" spans="1:4">
      <c r="A721" s="28"/>
      <c r="B721" s="28"/>
      <c r="C721" s="28"/>
      <c r="D721" s="28"/>
    </row>
    <row r="722" spans="1:4">
      <c r="A722" s="28"/>
      <c r="B722" s="28"/>
      <c r="C722" s="28"/>
      <c r="D722" s="28"/>
    </row>
    <row r="723" spans="1:4">
      <c r="A723" s="28"/>
      <c r="B723" s="28"/>
      <c r="C723" s="28"/>
      <c r="D723" s="28"/>
    </row>
    <row r="724" spans="1:4">
      <c r="A724" s="28"/>
      <c r="B724" s="28"/>
      <c r="C724" s="28"/>
      <c r="D724" s="28"/>
    </row>
    <row r="725" spans="1:4">
      <c r="A725" s="28"/>
      <c r="B725" s="28"/>
      <c r="C725" s="28"/>
      <c r="D725" s="28"/>
    </row>
    <row r="726" spans="1:4">
      <c r="A726" s="28"/>
      <c r="B726" s="28"/>
      <c r="C726" s="28"/>
      <c r="D726" s="28"/>
    </row>
    <row r="727" spans="1:4">
      <c r="A727" s="28"/>
      <c r="B727" s="28"/>
      <c r="C727" s="28"/>
      <c r="D727" s="28"/>
    </row>
    <row r="728" spans="1:4">
      <c r="A728" s="28"/>
      <c r="B728" s="28"/>
      <c r="C728" s="28"/>
      <c r="D728" s="28"/>
    </row>
    <row r="729" spans="1:4">
      <c r="A729" s="28"/>
      <c r="B729" s="28"/>
      <c r="C729" s="28"/>
      <c r="D729" s="28"/>
    </row>
    <row r="730" spans="1:4">
      <c r="A730" s="28"/>
      <c r="B730" s="28"/>
      <c r="C730" s="28"/>
      <c r="D730" s="28"/>
    </row>
    <row r="731" spans="1:4">
      <c r="A731" s="28"/>
      <c r="B731" s="28"/>
      <c r="C731" s="28"/>
      <c r="D731" s="28"/>
    </row>
    <row r="732" spans="1:4">
      <c r="A732" s="28"/>
      <c r="B732" s="28"/>
      <c r="C732" s="28"/>
      <c r="D732" s="28"/>
    </row>
    <row r="733" spans="1:4">
      <c r="A733" s="28"/>
      <c r="B733" s="28"/>
      <c r="C733" s="28"/>
      <c r="D733" s="28"/>
    </row>
    <row r="734" spans="1:4">
      <c r="A734" s="28"/>
      <c r="B734" s="28"/>
      <c r="C734" s="28"/>
      <c r="D734" s="28"/>
    </row>
    <row r="735" spans="1:4">
      <c r="A735" s="28"/>
      <c r="B735" s="28"/>
      <c r="C735" s="28"/>
      <c r="D735" s="28"/>
    </row>
    <row r="736" spans="1:4">
      <c r="A736" s="28"/>
      <c r="B736" s="28"/>
      <c r="C736" s="28"/>
      <c r="D736" s="28"/>
    </row>
    <row r="737" spans="1:4">
      <c r="A737" s="28"/>
      <c r="B737" s="28"/>
      <c r="C737" s="28"/>
      <c r="D737" s="28"/>
    </row>
    <row r="738" spans="1:4">
      <c r="A738" s="28"/>
      <c r="B738" s="28"/>
      <c r="C738" s="28"/>
      <c r="D738" s="28"/>
    </row>
    <row r="739" spans="1:4">
      <c r="A739" s="28"/>
      <c r="B739" s="28"/>
      <c r="C739" s="28"/>
      <c r="D739" s="28"/>
    </row>
    <row r="740" spans="1:4">
      <c r="A740" s="28"/>
      <c r="B740" s="28"/>
      <c r="C740" s="28"/>
      <c r="D740" s="28"/>
    </row>
    <row r="741" spans="1:4">
      <c r="A741" s="28"/>
      <c r="B741" s="28"/>
      <c r="C741" s="28"/>
      <c r="D741" s="28"/>
    </row>
    <row r="742" spans="1:4">
      <c r="A742" s="28"/>
      <c r="B742" s="28"/>
      <c r="C742" s="28"/>
      <c r="D742" s="28"/>
    </row>
    <row r="743" spans="1:4">
      <c r="A743" s="28"/>
      <c r="B743" s="28"/>
      <c r="C743" s="28"/>
      <c r="D743" s="28"/>
    </row>
    <row r="744" spans="1:4">
      <c r="A744" s="28"/>
      <c r="B744" s="28"/>
      <c r="C744" s="28"/>
      <c r="D744" s="28"/>
    </row>
    <row r="745" spans="1:4">
      <c r="A745" s="28"/>
      <c r="B745" s="28"/>
      <c r="C745" s="28"/>
      <c r="D745" s="28"/>
    </row>
    <row r="746" spans="1:4">
      <c r="A746" s="28"/>
      <c r="B746" s="28"/>
      <c r="C746" s="28"/>
      <c r="D746" s="28"/>
    </row>
    <row r="747" spans="1:4">
      <c r="A747" s="28"/>
      <c r="B747" s="28"/>
      <c r="C747" s="28"/>
      <c r="D747" s="28"/>
    </row>
    <row r="748" spans="1:4">
      <c r="A748" s="28"/>
      <c r="B748" s="28"/>
      <c r="C748" s="28"/>
      <c r="D748" s="28"/>
    </row>
    <row r="749" spans="1:4">
      <c r="A749" s="28"/>
      <c r="B749" s="28"/>
      <c r="C749" s="28"/>
      <c r="D749" s="28"/>
    </row>
    <row r="750" spans="1:4">
      <c r="A750" s="28"/>
      <c r="B750" s="28"/>
      <c r="C750" s="28"/>
      <c r="D750" s="28"/>
    </row>
    <row r="751" spans="1:4">
      <c r="A751" s="28"/>
      <c r="B751" s="28"/>
      <c r="C751" s="28"/>
      <c r="D751" s="28"/>
    </row>
    <row r="752" spans="1:4">
      <c r="A752" s="28"/>
      <c r="B752" s="28"/>
      <c r="C752" s="28"/>
      <c r="D752" s="28"/>
    </row>
    <row r="753" spans="1:4">
      <c r="A753" s="28"/>
      <c r="B753" s="28"/>
      <c r="C753" s="28"/>
      <c r="D753" s="28"/>
    </row>
    <row r="754" spans="1:4">
      <c r="A754" s="28"/>
      <c r="B754" s="28"/>
      <c r="C754" s="28"/>
      <c r="D754" s="28"/>
    </row>
    <row r="755" spans="1:4">
      <c r="A755" s="28"/>
      <c r="B755" s="28"/>
      <c r="C755" s="28"/>
      <c r="D755" s="28"/>
    </row>
    <row r="756" spans="1:4">
      <c r="A756" s="28"/>
      <c r="B756" s="28"/>
      <c r="C756" s="28"/>
      <c r="D756" s="28"/>
    </row>
    <row r="757" spans="1:4">
      <c r="A757" s="28"/>
      <c r="B757" s="28"/>
      <c r="C757" s="28"/>
      <c r="D757" s="28"/>
    </row>
    <row r="758" spans="1:4">
      <c r="A758" s="28"/>
      <c r="B758" s="28"/>
      <c r="C758" s="28"/>
      <c r="D758" s="28"/>
    </row>
    <row r="759" spans="1:4">
      <c r="A759" s="28"/>
      <c r="B759" s="28"/>
      <c r="C759" s="28"/>
      <c r="D759" s="28"/>
    </row>
    <row r="760" spans="1:4">
      <c r="A760" s="28"/>
      <c r="B760" s="28"/>
      <c r="C760" s="28"/>
      <c r="D760" s="28"/>
    </row>
    <row r="761" spans="1:4">
      <c r="A761" s="28"/>
      <c r="B761" s="28"/>
      <c r="C761" s="28"/>
      <c r="D761" s="28"/>
    </row>
    <row r="762" spans="1:4">
      <c r="A762" s="28"/>
      <c r="B762" s="28"/>
      <c r="C762" s="28"/>
      <c r="D762" s="28"/>
    </row>
    <row r="763" spans="1:4">
      <c r="A763" s="28"/>
      <c r="B763" s="28"/>
      <c r="C763" s="28"/>
      <c r="D763" s="28"/>
    </row>
    <row r="764" spans="1:4">
      <c r="A764" s="28"/>
      <c r="B764" s="28"/>
      <c r="C764" s="28"/>
      <c r="D764" s="28"/>
    </row>
    <row r="765" spans="1:4">
      <c r="A765" s="28"/>
      <c r="B765" s="28"/>
      <c r="C765" s="28"/>
      <c r="D765" s="28"/>
    </row>
    <row r="766" spans="1:4">
      <c r="A766" s="28"/>
      <c r="B766" s="28"/>
      <c r="C766" s="28"/>
      <c r="D766" s="28"/>
    </row>
    <row r="767" spans="1:4">
      <c r="A767" s="28"/>
      <c r="B767" s="28"/>
      <c r="C767" s="28"/>
      <c r="D767" s="28"/>
    </row>
    <row r="768" spans="1:4">
      <c r="A768" s="28"/>
      <c r="B768" s="28"/>
      <c r="C768" s="28"/>
      <c r="D768" s="28"/>
    </row>
    <row r="769" spans="1:4">
      <c r="A769" s="28"/>
      <c r="B769" s="28"/>
      <c r="C769" s="28"/>
      <c r="D769" s="28"/>
    </row>
    <row r="770" spans="1:4">
      <c r="A770" s="28"/>
      <c r="B770" s="28"/>
      <c r="C770" s="28"/>
      <c r="D770" s="28"/>
    </row>
    <row r="771" spans="1:4">
      <c r="A771" s="28"/>
      <c r="B771" s="28"/>
      <c r="C771" s="28"/>
      <c r="D771" s="28"/>
    </row>
    <row r="772" spans="1:4">
      <c r="A772" s="28"/>
      <c r="B772" s="28"/>
      <c r="C772" s="28"/>
      <c r="D772" s="28"/>
    </row>
    <row r="773" spans="1:4">
      <c r="A773" s="28"/>
      <c r="B773" s="28"/>
      <c r="C773" s="28"/>
      <c r="D773" s="28"/>
    </row>
    <row r="774" spans="1:4">
      <c r="A774" s="28"/>
      <c r="B774" s="28"/>
      <c r="C774" s="28"/>
      <c r="D774" s="28"/>
    </row>
    <row r="775" spans="1:4">
      <c r="A775" s="28"/>
      <c r="B775" s="28"/>
      <c r="C775" s="28"/>
      <c r="D775" s="28"/>
    </row>
    <row r="776" spans="1:4">
      <c r="A776" s="28"/>
      <c r="B776" s="28"/>
      <c r="C776" s="28"/>
      <c r="D776" s="28"/>
    </row>
    <row r="777" spans="1:4">
      <c r="A777" s="28"/>
      <c r="B777" s="28"/>
      <c r="C777" s="28"/>
      <c r="D777" s="28"/>
    </row>
    <row r="778" spans="1:4">
      <c r="A778" s="28"/>
      <c r="B778" s="28"/>
      <c r="C778" s="28"/>
      <c r="D778" s="28"/>
    </row>
    <row r="779" spans="1:4">
      <c r="A779" s="28"/>
      <c r="B779" s="28"/>
      <c r="C779" s="28"/>
      <c r="D779" s="28"/>
    </row>
    <row r="780" spans="1:4">
      <c r="A780" s="28"/>
      <c r="B780" s="28"/>
      <c r="C780" s="28"/>
      <c r="D780" s="28"/>
    </row>
    <row r="781" spans="1:4">
      <c r="A781" s="28"/>
      <c r="B781" s="28"/>
      <c r="C781" s="28"/>
      <c r="D781" s="28"/>
    </row>
    <row r="782" spans="1:4">
      <c r="A782" s="28"/>
      <c r="B782" s="28"/>
      <c r="C782" s="28"/>
      <c r="D782" s="28"/>
    </row>
    <row r="783" spans="1:4">
      <c r="A783" s="28"/>
      <c r="B783" s="28"/>
      <c r="C783" s="28"/>
      <c r="D783" s="28"/>
    </row>
    <row r="784" spans="1:4">
      <c r="A784" s="28"/>
      <c r="B784" s="28"/>
      <c r="C784" s="28"/>
      <c r="D784" s="28"/>
    </row>
    <row r="785" spans="1:4">
      <c r="A785" s="28"/>
      <c r="B785" s="28"/>
      <c r="C785" s="28"/>
      <c r="D785" s="28"/>
    </row>
    <row r="786" spans="1:4">
      <c r="A786" s="28"/>
      <c r="B786" s="28"/>
      <c r="C786" s="28"/>
      <c r="D786" s="28"/>
    </row>
    <row r="787" spans="1:4">
      <c r="A787" s="28"/>
      <c r="B787" s="28"/>
      <c r="C787" s="28"/>
      <c r="D787" s="28"/>
    </row>
    <row r="788" spans="1:4">
      <c r="A788" s="28"/>
      <c r="B788" s="28"/>
      <c r="C788" s="28"/>
      <c r="D788" s="28"/>
    </row>
    <row r="789" spans="1:4">
      <c r="A789" s="28"/>
      <c r="B789" s="28"/>
      <c r="C789" s="28"/>
      <c r="D789" s="28"/>
    </row>
    <row r="790" spans="1:4">
      <c r="A790" s="28"/>
      <c r="B790" s="28"/>
      <c r="C790" s="28"/>
      <c r="D790" s="28"/>
    </row>
    <row r="791" spans="1:4">
      <c r="A791" s="28"/>
      <c r="B791" s="28"/>
      <c r="C791" s="28"/>
      <c r="D791" s="28"/>
    </row>
    <row r="792" spans="1:4">
      <c r="A792" s="28"/>
      <c r="B792" s="28"/>
      <c r="C792" s="28"/>
      <c r="D792" s="28"/>
    </row>
    <row r="793" spans="1:4">
      <c r="A793" s="28"/>
      <c r="B793" s="28"/>
      <c r="C793" s="28"/>
      <c r="D793" s="28"/>
    </row>
    <row r="794" spans="1:4">
      <c r="A794" s="28"/>
      <c r="B794" s="28"/>
      <c r="C794" s="28"/>
      <c r="D794" s="28"/>
    </row>
    <row r="795" spans="1:4">
      <c r="A795" s="28"/>
      <c r="B795" s="28"/>
      <c r="C795" s="28"/>
      <c r="D795" s="28"/>
    </row>
    <row r="796" spans="1:4">
      <c r="A796" s="28"/>
      <c r="B796" s="28"/>
      <c r="C796" s="28"/>
      <c r="D796" s="28"/>
    </row>
    <row r="797" spans="1:4">
      <c r="A797" s="28"/>
      <c r="B797" s="28"/>
      <c r="C797" s="28"/>
      <c r="D797" s="28"/>
    </row>
    <row r="798" spans="1:4">
      <c r="A798" s="28"/>
      <c r="B798" s="28"/>
      <c r="C798" s="28"/>
      <c r="D798" s="28"/>
    </row>
    <row r="799" spans="1:4">
      <c r="A799" s="28"/>
      <c r="B799" s="28"/>
      <c r="C799" s="28"/>
      <c r="D799" s="28"/>
    </row>
    <row r="800" spans="1:4">
      <c r="A800" s="28"/>
      <c r="B800" s="28"/>
      <c r="C800" s="28"/>
      <c r="D800" s="28"/>
    </row>
    <row r="801" spans="1:4">
      <c r="A801" s="28"/>
      <c r="B801" s="28"/>
      <c r="C801" s="28"/>
      <c r="D801" s="28"/>
    </row>
    <row r="802" spans="1:4">
      <c r="A802" s="28"/>
      <c r="B802" s="28"/>
      <c r="C802" s="28"/>
      <c r="D802" s="28"/>
    </row>
    <row r="803" spans="1:4">
      <c r="A803" s="28"/>
      <c r="B803" s="28"/>
      <c r="C803" s="28"/>
      <c r="D803" s="28"/>
    </row>
    <row r="804" spans="1:4">
      <c r="A804" s="28"/>
      <c r="B804" s="28"/>
      <c r="C804" s="28"/>
      <c r="D804" s="28"/>
    </row>
    <row r="805" spans="1:4">
      <c r="A805" s="28"/>
      <c r="B805" s="28"/>
      <c r="C805" s="28"/>
      <c r="D805" s="28"/>
    </row>
    <row r="806" spans="1:4">
      <c r="A806" s="28"/>
      <c r="B806" s="28"/>
      <c r="C806" s="28"/>
      <c r="D806" s="28"/>
    </row>
    <row r="807" spans="1:4">
      <c r="A807" s="28"/>
      <c r="B807" s="28"/>
      <c r="C807" s="28"/>
      <c r="D807" s="28"/>
    </row>
    <row r="808" spans="1:4">
      <c r="A808" s="28"/>
      <c r="B808" s="28"/>
      <c r="C808" s="28"/>
      <c r="D808" s="28"/>
    </row>
    <row r="809" spans="1:4">
      <c r="A809" s="28"/>
      <c r="B809" s="28"/>
      <c r="C809" s="28"/>
      <c r="D809" s="28"/>
    </row>
    <row r="810" spans="1:4">
      <c r="A810" s="28"/>
      <c r="B810" s="28"/>
      <c r="C810" s="28"/>
      <c r="D810" s="28"/>
    </row>
    <row r="811" spans="1:4">
      <c r="A811" s="28"/>
      <c r="B811" s="28"/>
      <c r="C811" s="28"/>
      <c r="D811" s="28"/>
    </row>
    <row r="812" spans="1:4">
      <c r="A812" s="28"/>
      <c r="B812" s="28"/>
      <c r="C812" s="28"/>
      <c r="D812" s="28"/>
    </row>
    <row r="813" spans="1:4">
      <c r="A813" s="28"/>
      <c r="B813" s="28"/>
      <c r="C813" s="28"/>
      <c r="D813" s="28"/>
    </row>
    <row r="814" spans="1:4">
      <c r="A814" s="28"/>
      <c r="B814" s="28"/>
      <c r="C814" s="28"/>
      <c r="D814" s="28"/>
    </row>
    <row r="815" spans="1:4">
      <c r="A815" s="28"/>
      <c r="B815" s="28"/>
      <c r="C815" s="28"/>
      <c r="D815" s="28"/>
    </row>
    <row r="816" spans="1:4">
      <c r="A816" s="28"/>
      <c r="B816" s="28"/>
      <c r="C816" s="28"/>
      <c r="D816" s="28"/>
    </row>
    <row r="817" spans="1:4">
      <c r="A817" s="28"/>
      <c r="B817" s="28"/>
      <c r="C817" s="28"/>
      <c r="D817" s="28"/>
    </row>
    <row r="818" spans="1:4">
      <c r="A818" s="28"/>
      <c r="B818" s="28"/>
      <c r="C818" s="28"/>
      <c r="D818" s="28"/>
    </row>
    <row r="819" spans="1:4">
      <c r="A819" s="28"/>
      <c r="B819" s="28"/>
      <c r="C819" s="28"/>
      <c r="D819" s="28"/>
    </row>
    <row r="820" spans="1:4">
      <c r="A820" s="28"/>
      <c r="B820" s="28"/>
      <c r="C820" s="28"/>
      <c r="D820" s="28"/>
    </row>
    <row r="821" spans="1:4">
      <c r="A821" s="28"/>
      <c r="B821" s="28"/>
      <c r="C821" s="28"/>
      <c r="D821" s="28"/>
    </row>
    <row r="822" spans="1:4">
      <c r="A822" s="28"/>
      <c r="B822" s="28"/>
      <c r="C822" s="28"/>
      <c r="D822" s="28"/>
    </row>
    <row r="823" spans="1:4">
      <c r="A823" s="28"/>
      <c r="B823" s="28"/>
      <c r="C823" s="28"/>
      <c r="D823" s="28"/>
    </row>
    <row r="824" spans="1:4">
      <c r="A824" s="28"/>
      <c r="B824" s="28"/>
      <c r="C824" s="28"/>
      <c r="D824" s="28"/>
    </row>
    <row r="825" spans="1:4">
      <c r="A825" s="28"/>
      <c r="B825" s="28"/>
      <c r="C825" s="28"/>
      <c r="D825" s="28"/>
    </row>
    <row r="826" spans="1:4">
      <c r="A826" s="28"/>
      <c r="B826" s="28"/>
      <c r="C826" s="28"/>
      <c r="D826" s="28"/>
    </row>
    <row r="827" spans="1:4">
      <c r="A827" s="28"/>
      <c r="B827" s="28"/>
      <c r="C827" s="28"/>
      <c r="D827" s="28"/>
    </row>
    <row r="828" spans="1:4">
      <c r="A828" s="28"/>
      <c r="B828" s="28"/>
      <c r="C828" s="28"/>
      <c r="D828" s="28"/>
    </row>
    <row r="829" spans="1:4">
      <c r="A829" s="28"/>
      <c r="B829" s="28"/>
      <c r="C829" s="28"/>
      <c r="D829" s="28"/>
    </row>
    <row r="830" spans="1:4">
      <c r="A830" s="28"/>
      <c r="B830" s="28"/>
      <c r="C830" s="28"/>
      <c r="D830" s="28"/>
    </row>
    <row r="831" spans="1:4">
      <c r="A831" s="28"/>
      <c r="B831" s="28"/>
      <c r="C831" s="28"/>
      <c r="D831" s="28"/>
    </row>
    <row r="832" spans="1:4">
      <c r="A832" s="28"/>
      <c r="B832" s="28"/>
      <c r="C832" s="28"/>
      <c r="D832" s="28"/>
    </row>
    <row r="833" spans="1:4">
      <c r="A833" s="28"/>
      <c r="B833" s="28"/>
      <c r="C833" s="28"/>
      <c r="D833" s="28"/>
    </row>
    <row r="834" spans="1:4">
      <c r="A834" s="28"/>
      <c r="B834" s="28"/>
      <c r="C834" s="28"/>
      <c r="D834" s="28"/>
    </row>
    <row r="835" spans="1:4">
      <c r="A835" s="28"/>
      <c r="B835" s="28"/>
      <c r="C835" s="28"/>
      <c r="D835" s="28"/>
    </row>
    <row r="836" spans="1:4">
      <c r="A836" s="28"/>
      <c r="B836" s="28"/>
      <c r="C836" s="28"/>
      <c r="D836" s="28"/>
    </row>
    <row r="837" spans="1:4">
      <c r="A837" s="28"/>
      <c r="B837" s="28"/>
      <c r="C837" s="28"/>
      <c r="D837" s="28"/>
    </row>
    <row r="838" spans="1:4">
      <c r="A838" s="28"/>
      <c r="B838" s="28"/>
      <c r="C838" s="28"/>
      <c r="D838" s="28"/>
    </row>
    <row r="839" spans="1:4">
      <c r="A839" s="28"/>
      <c r="B839" s="28"/>
      <c r="C839" s="28"/>
      <c r="D839" s="28"/>
    </row>
    <row r="840" spans="1:4">
      <c r="A840" s="28"/>
      <c r="B840" s="28"/>
      <c r="C840" s="28"/>
      <c r="D840" s="28"/>
    </row>
    <row r="841" spans="1:4">
      <c r="A841" s="28"/>
      <c r="B841" s="28"/>
      <c r="C841" s="28"/>
      <c r="D841" s="28"/>
    </row>
    <row r="842" spans="1:4">
      <c r="A842" s="28"/>
      <c r="B842" s="28"/>
      <c r="C842" s="28"/>
      <c r="D842" s="28"/>
    </row>
    <row r="843" spans="1:4">
      <c r="A843" s="28"/>
      <c r="B843" s="28"/>
      <c r="C843" s="28"/>
      <c r="D843" s="28"/>
    </row>
    <row r="844" spans="1:4">
      <c r="A844" s="28"/>
      <c r="B844" s="28"/>
      <c r="C844" s="28"/>
      <c r="D844" s="28"/>
    </row>
    <row r="845" spans="1:4">
      <c r="A845" s="28"/>
      <c r="B845" s="28"/>
      <c r="C845" s="28"/>
      <c r="D845" s="28"/>
    </row>
    <row r="846" spans="1:4">
      <c r="A846" s="28"/>
      <c r="B846" s="28"/>
      <c r="C846" s="28"/>
      <c r="D846" s="28"/>
    </row>
    <row r="847" spans="1:4">
      <c r="A847" s="28"/>
      <c r="B847" s="28"/>
      <c r="C847" s="28"/>
      <c r="D847" s="28"/>
    </row>
    <row r="848" spans="1:4">
      <c r="A848" s="28"/>
      <c r="B848" s="28"/>
      <c r="C848" s="28"/>
      <c r="D848" s="28"/>
    </row>
    <row r="849" spans="1:4">
      <c r="A849" s="28"/>
      <c r="B849" s="28"/>
      <c r="C849" s="28"/>
      <c r="D849" s="28"/>
    </row>
    <row r="850" spans="1:4">
      <c r="A850" s="28"/>
      <c r="B850" s="28"/>
      <c r="C850" s="28"/>
      <c r="D850" s="28"/>
    </row>
    <row r="851" spans="1:4">
      <c r="A851" s="28"/>
      <c r="B851" s="28"/>
      <c r="C851" s="28"/>
      <c r="D851" s="28"/>
    </row>
    <row r="852" spans="1:4">
      <c r="A852" s="28"/>
      <c r="B852" s="28"/>
      <c r="C852" s="28"/>
      <c r="D852" s="28"/>
    </row>
    <row r="853" spans="1:4">
      <c r="A853" s="28"/>
      <c r="B853" s="28"/>
      <c r="C853" s="28"/>
      <c r="D853" s="28"/>
    </row>
    <row r="854" spans="1:4">
      <c r="A854" s="28"/>
      <c r="B854" s="28"/>
      <c r="C854" s="28"/>
      <c r="D854" s="28"/>
    </row>
    <row r="855" spans="1:4">
      <c r="A855" s="28"/>
      <c r="B855" s="28"/>
      <c r="C855" s="28"/>
      <c r="D855" s="28"/>
    </row>
    <row r="856" spans="1:4">
      <c r="A856" s="28"/>
      <c r="B856" s="28"/>
      <c r="C856" s="28"/>
      <c r="D856" s="28"/>
    </row>
    <row r="857" spans="1:4">
      <c r="A857" s="28"/>
      <c r="B857" s="28"/>
      <c r="C857" s="28"/>
      <c r="D857" s="28"/>
    </row>
    <row r="858" spans="1:4">
      <c r="A858" s="28"/>
      <c r="B858" s="28"/>
      <c r="C858" s="28"/>
      <c r="D858" s="28"/>
    </row>
    <row r="859" spans="1:4">
      <c r="A859" s="28"/>
      <c r="B859" s="28"/>
      <c r="C859" s="28"/>
      <c r="D859" s="28"/>
    </row>
    <row r="860" spans="1:4">
      <c r="A860" s="28"/>
      <c r="B860" s="28"/>
      <c r="C860" s="28"/>
      <c r="D860" s="28"/>
    </row>
    <row r="861" spans="1:4">
      <c r="A861" s="28"/>
      <c r="B861" s="28"/>
      <c r="C861" s="28"/>
      <c r="D861" s="28"/>
    </row>
    <row r="862" spans="1:4">
      <c r="A862" s="28"/>
      <c r="B862" s="28"/>
      <c r="C862" s="28"/>
      <c r="D862" s="28"/>
    </row>
    <row r="863" spans="1:4">
      <c r="A863" s="28"/>
      <c r="B863" s="28"/>
      <c r="C863" s="28"/>
      <c r="D863" s="28"/>
    </row>
    <row r="864" spans="1:4">
      <c r="A864" s="28"/>
      <c r="B864" s="28"/>
      <c r="C864" s="28"/>
      <c r="D864" s="28"/>
    </row>
    <row r="865" spans="1:4">
      <c r="A865" s="28"/>
      <c r="B865" s="28"/>
      <c r="C865" s="28"/>
      <c r="D865" s="28"/>
    </row>
    <row r="866" spans="1:4">
      <c r="A866" s="28"/>
      <c r="B866" s="28"/>
      <c r="C866" s="28"/>
      <c r="D866" s="28"/>
    </row>
    <row r="867" spans="1:4">
      <c r="A867" s="28"/>
      <c r="B867" s="28"/>
      <c r="C867" s="28"/>
      <c r="D867" s="28"/>
    </row>
    <row r="868" spans="1:4">
      <c r="A868" s="28"/>
      <c r="B868" s="28"/>
      <c r="C868" s="28"/>
      <c r="D868" s="28"/>
    </row>
    <row r="869" spans="1:4">
      <c r="A869" s="28"/>
      <c r="B869" s="28"/>
      <c r="C869" s="28"/>
      <c r="D869" s="28"/>
    </row>
    <row r="870" spans="1:4">
      <c r="A870" s="28"/>
      <c r="B870" s="28"/>
      <c r="C870" s="28"/>
      <c r="D870" s="28"/>
    </row>
    <row r="871" spans="1:4">
      <c r="A871" s="28"/>
      <c r="B871" s="28"/>
      <c r="C871" s="28"/>
      <c r="D871" s="28"/>
    </row>
    <row r="872" spans="1:4">
      <c r="A872" s="28"/>
      <c r="B872" s="28"/>
      <c r="C872" s="28"/>
      <c r="D872" s="28"/>
    </row>
    <row r="873" spans="1:4">
      <c r="A873" s="28"/>
      <c r="B873" s="28"/>
      <c r="C873" s="28"/>
      <c r="D873" s="28"/>
    </row>
    <row r="874" spans="1:4">
      <c r="A874" s="28"/>
      <c r="B874" s="28"/>
      <c r="C874" s="28"/>
      <c r="D874" s="28"/>
    </row>
    <row r="875" spans="1:4">
      <c r="A875" s="28"/>
      <c r="B875" s="28"/>
      <c r="C875" s="28"/>
      <c r="D875" s="28"/>
    </row>
    <row r="876" spans="1:4">
      <c r="A876" s="28"/>
      <c r="B876" s="28"/>
      <c r="C876" s="28"/>
      <c r="D876" s="28"/>
    </row>
    <row r="877" spans="1:4">
      <c r="A877" s="28"/>
      <c r="B877" s="28"/>
      <c r="C877" s="28"/>
      <c r="D877" s="28"/>
    </row>
    <row r="878" spans="1:4">
      <c r="A878" s="28"/>
      <c r="B878" s="28"/>
      <c r="C878" s="28"/>
      <c r="D878" s="28"/>
    </row>
    <row r="879" spans="1:4">
      <c r="A879" s="28"/>
      <c r="B879" s="28"/>
      <c r="C879" s="28"/>
      <c r="D879" s="28"/>
    </row>
    <row r="880" spans="1:4">
      <c r="A880" s="28"/>
      <c r="B880" s="28"/>
      <c r="C880" s="28"/>
      <c r="D880" s="28"/>
    </row>
    <row r="881" spans="1:4">
      <c r="A881" s="28"/>
      <c r="B881" s="28"/>
      <c r="C881" s="28"/>
      <c r="D881" s="28"/>
    </row>
    <row r="882" spans="1:4">
      <c r="A882" s="28"/>
      <c r="B882" s="28"/>
      <c r="C882" s="28"/>
      <c r="D882" s="28"/>
    </row>
    <row r="883" spans="1:4">
      <c r="A883" s="28"/>
      <c r="B883" s="28"/>
      <c r="C883" s="28"/>
      <c r="D883" s="28"/>
    </row>
    <row r="884" spans="1:4">
      <c r="A884" s="28"/>
      <c r="B884" s="28"/>
      <c r="C884" s="28"/>
      <c r="D884" s="28"/>
    </row>
  </sheetData>
  <mergeCells count="3">
    <mergeCell ref="A1:D1"/>
    <mergeCell ref="A2:D2"/>
    <mergeCell ref="B12:C12"/>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view="pageBreakPreview" zoomScaleNormal="100" topLeftCell="A33" workbookViewId="0">
      <selection activeCell="E8" sqref="E8"/>
    </sheetView>
  </sheetViews>
  <sheetFormatPr defaultColWidth="9" defaultRowHeight="14"/>
  <sheetData>
    <row r="1" ht="15" spans="1:1">
      <c r="A1" s="1"/>
    </row>
    <row r="2" ht="15" spans="1:1">
      <c r="A2" s="1"/>
    </row>
    <row r="3" ht="15" spans="1:1">
      <c r="A3" s="1"/>
    </row>
    <row r="4" ht="25.5" spans="1:1">
      <c r="A4" s="2"/>
    </row>
    <row r="5" ht="42.75" customHeight="1" spans="1:9">
      <c r="A5" s="3" t="s">
        <v>506</v>
      </c>
      <c r="B5" s="3"/>
      <c r="C5" s="3"/>
      <c r="D5" s="3"/>
      <c r="E5" s="3"/>
      <c r="F5" s="3"/>
      <c r="G5" s="3"/>
      <c r="H5" s="3"/>
      <c r="I5" s="3"/>
    </row>
    <row r="6" ht="31" spans="1:1">
      <c r="A6" s="4"/>
    </row>
    <row r="7" ht="15" spans="1:1">
      <c r="A7" s="5"/>
    </row>
    <row r="8" ht="15" spans="1:1">
      <c r="A8" s="6"/>
    </row>
    <row r="9" ht="15" spans="1:1">
      <c r="A9" s="6"/>
    </row>
    <row r="10" ht="15" spans="1:1">
      <c r="A10" s="6"/>
    </row>
    <row r="11" ht="45.5" spans="1:9">
      <c r="A11" s="7" t="s">
        <v>507</v>
      </c>
      <c r="B11" s="7"/>
      <c r="C11" s="7"/>
      <c r="D11" s="7"/>
      <c r="E11" s="7"/>
      <c r="F11" s="7"/>
      <c r="G11" s="7"/>
      <c r="H11" s="7"/>
      <c r="I11" s="7"/>
    </row>
    <row r="12" ht="15" spans="1:1">
      <c r="A12" s="1"/>
    </row>
    <row r="13" ht="15" spans="1:1">
      <c r="A13" s="1"/>
    </row>
    <row r="14" ht="15" spans="1:1">
      <c r="A14" s="1"/>
    </row>
  </sheetData>
  <mergeCells count="2">
    <mergeCell ref="A5:I5"/>
    <mergeCell ref="A11:I1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9</vt:i4>
      </vt:variant>
    </vt:vector>
  </HeadingPairs>
  <TitlesOfParts>
    <vt:vector size="9" baseType="lpstr">
      <vt:lpstr>第100章总则</vt:lpstr>
      <vt:lpstr>第200章路基</vt:lpstr>
      <vt:lpstr>第300章路面</vt:lpstr>
      <vt:lpstr>第400章桥梁通道</vt:lpstr>
      <vt:lpstr>第500章排水与涵洞</vt:lpstr>
      <vt:lpstr>第600章防护</vt:lpstr>
      <vt:lpstr>第700章安全设施</vt:lpstr>
      <vt:lpstr>汇总表</vt:lpstr>
      <vt:lpstr>封面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SXD</dc:creator>
  <cp:lastModifiedBy>韦小宝</cp:lastModifiedBy>
  <dcterms:created xsi:type="dcterms:W3CDTF">2021-08-10T11:37:00Z</dcterms:created>
  <cp:lastPrinted>2021-10-29T05:06:00Z</cp:lastPrinted>
  <dcterms:modified xsi:type="dcterms:W3CDTF">2023-09-25T01:12:15Z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ACA849FF8A4543A09EE467B033D056F5_12</vt:lpwstr>
  </property>
</Properties>
</file>